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7\14. zasedání\"/>
    </mc:Choice>
  </mc:AlternateContent>
  <bookViews>
    <workbookView xWindow="0" yWindow="0" windowWidth="23040" windowHeight="10080"/>
  </bookViews>
  <sheets>
    <sheet name="DISTRIBUCE" sheetId="1" r:id="rId1"/>
    <sheet name="JK" sheetId="2" r:id="rId2"/>
    <sheet name="PB" sheetId="3" r:id="rId3"/>
    <sheet name="PM" sheetId="4" r:id="rId4"/>
    <sheet name="RN" sheetId="5" r:id="rId5"/>
    <sheet name="ZK" sheetId="6" r:id="rId6"/>
  </sheets>
  <definedNames>
    <definedName name="_xlnm.Print_Area" localSheetId="0">DISTRIBUCE!$A$1:$T$21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6" l="1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15" i="6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15" i="3"/>
  <c r="E29" i="6"/>
  <c r="D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E29" i="5"/>
  <c r="D29" i="5"/>
  <c r="P28" i="5"/>
  <c r="H28" i="5"/>
  <c r="P27" i="5"/>
  <c r="H27" i="5"/>
  <c r="P26" i="5"/>
  <c r="H26" i="5"/>
  <c r="P25" i="5"/>
  <c r="H25" i="5"/>
  <c r="P24" i="5"/>
  <c r="H24" i="5"/>
  <c r="P23" i="5"/>
  <c r="H23" i="5"/>
  <c r="P22" i="5"/>
  <c r="H22" i="5"/>
  <c r="P21" i="5"/>
  <c r="H21" i="5"/>
  <c r="P20" i="5"/>
  <c r="H20" i="5"/>
  <c r="P19" i="5"/>
  <c r="H19" i="5"/>
  <c r="P18" i="5"/>
  <c r="H18" i="5"/>
  <c r="P17" i="5"/>
  <c r="H17" i="5"/>
  <c r="P16" i="5"/>
  <c r="H16" i="5"/>
  <c r="P15" i="5"/>
  <c r="H15" i="5"/>
  <c r="E29" i="4"/>
  <c r="D29" i="4"/>
  <c r="P28" i="4"/>
  <c r="H28" i="4"/>
  <c r="P27" i="4"/>
  <c r="H27" i="4"/>
  <c r="P26" i="4"/>
  <c r="H26" i="4"/>
  <c r="P25" i="4"/>
  <c r="H25" i="4"/>
  <c r="P24" i="4"/>
  <c r="H24" i="4"/>
  <c r="P23" i="4"/>
  <c r="H23" i="4"/>
  <c r="P22" i="4"/>
  <c r="H22" i="4"/>
  <c r="P21" i="4"/>
  <c r="H21" i="4"/>
  <c r="P20" i="4"/>
  <c r="H20" i="4"/>
  <c r="P19" i="4"/>
  <c r="H19" i="4"/>
  <c r="P18" i="4"/>
  <c r="H18" i="4"/>
  <c r="P17" i="4"/>
  <c r="H17" i="4"/>
  <c r="P16" i="4"/>
  <c r="H16" i="4"/>
  <c r="P15" i="4"/>
  <c r="H15" i="4"/>
  <c r="E29" i="3"/>
  <c r="D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AA16" i="1"/>
  <c r="AA17" i="1"/>
  <c r="AA18" i="1"/>
  <c r="AA19" i="1"/>
  <c r="AA20" i="1"/>
  <c r="AA21" i="1"/>
  <c r="AA22" i="1"/>
  <c r="AA15" i="1"/>
  <c r="E29" i="2"/>
  <c r="D29" i="2"/>
  <c r="P18" i="2"/>
  <c r="H18" i="2"/>
  <c r="P20" i="2"/>
  <c r="H20" i="2"/>
  <c r="P15" i="2"/>
  <c r="H15" i="2"/>
  <c r="P25" i="2"/>
  <c r="H25" i="2"/>
  <c r="P21" i="2"/>
  <c r="H21" i="2"/>
  <c r="P23" i="2"/>
  <c r="H23" i="2"/>
  <c r="P16" i="2"/>
  <c r="H16" i="2"/>
  <c r="P22" i="2"/>
  <c r="H22" i="2"/>
  <c r="P17" i="2"/>
  <c r="H17" i="2"/>
  <c r="P26" i="2"/>
  <c r="H26" i="2"/>
  <c r="P19" i="2"/>
  <c r="H19" i="2"/>
  <c r="P27" i="2"/>
  <c r="H27" i="2"/>
  <c r="P28" i="2"/>
  <c r="H28" i="2"/>
  <c r="P24" i="2"/>
  <c r="H24" i="2"/>
  <c r="H16" i="1" l="1"/>
  <c r="P16" i="1"/>
  <c r="D29" i="1" l="1"/>
  <c r="E29" i="1"/>
  <c r="Q29" i="1"/>
  <c r="Q30" i="1" s="1"/>
  <c r="P21" i="1"/>
  <c r="P23" i="1"/>
  <c r="P15" i="1"/>
  <c r="P25" i="1"/>
  <c r="P19" i="1"/>
  <c r="P17" i="1"/>
  <c r="H21" i="1"/>
  <c r="H23" i="1"/>
  <c r="H15" i="1"/>
  <c r="H25" i="1"/>
  <c r="H19" i="1"/>
  <c r="H17" i="1"/>
  <c r="H26" i="1" l="1"/>
  <c r="P26" i="1"/>
  <c r="H22" i="1"/>
  <c r="P22" i="1"/>
  <c r="H20" i="1"/>
  <c r="P20" i="1"/>
  <c r="H28" i="1"/>
  <c r="P28" i="1"/>
  <c r="H18" i="1"/>
  <c r="P18" i="1"/>
  <c r="H27" i="1"/>
  <c r="P27" i="1"/>
  <c r="H24" i="1"/>
  <c r="P24" i="1"/>
</calcChain>
</file>

<file path=xl/sharedStrings.xml><?xml version="1.0" encoding="utf-8"?>
<sst xmlns="http://schemas.openxmlformats.org/spreadsheetml/2006/main" count="549" uniqueCount="86">
  <si>
    <t>evidenční číslo projektu</t>
  </si>
  <si>
    <t>název žadatele</t>
  </si>
  <si>
    <t>požadovaná podpora</t>
  </si>
  <si>
    <t>body expert O</t>
  </si>
  <si>
    <t>body expert E</t>
  </si>
  <si>
    <t>body experti celkem</t>
  </si>
  <si>
    <t>Žádost: úplnost a srozumitelnost požadovaných údajů</t>
  </si>
  <si>
    <t>Rozpočet a finanční plán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</si>
  <si>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</si>
  <si>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</si>
  <si>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</si>
  <si>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</si>
  <si>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</si>
  <si>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</si>
  <si>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</si>
  <si>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</si>
  <si>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</si>
  <si>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</si>
  <si>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0-30</t>
  </si>
  <si>
    <t>0-15</t>
  </si>
  <si>
    <t>0-5</t>
  </si>
  <si>
    <t>0-10</t>
  </si>
  <si>
    <t>celkový rozpočet projektu</t>
  </si>
  <si>
    <t>Personální zajištění projektu</t>
  </si>
  <si>
    <t>názve projektu</t>
  </si>
  <si>
    <t>max. podíl dotace na celkových nákladech projektu</t>
  </si>
  <si>
    <t>Přínos a význam pro českou a evropskou kinematografii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</si>
  <si>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3. distribuce kinematografického díla</t>
    </r>
  </si>
  <si>
    <t>umělecká,dramaturgická a/nebo programová kvalita projektu</t>
  </si>
  <si>
    <t>distribuční a marketingová strategie</t>
  </si>
  <si>
    <t>upřednostňovaná forma podpory</t>
  </si>
  <si>
    <t>vyloučená forma podpory</t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</si>
  <si>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1 000 000 Kč</t>
    </r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</si>
  <si>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 s podílem na zisku</t>
    </r>
  </si>
  <si>
    <r>
      <rPr>
        <b/>
        <sz val="9.5"/>
        <rFont val="Arial"/>
        <family val="2"/>
        <charset val="238"/>
      </rPr>
      <t>Výše podpory pro jednu žádost</t>
    </r>
    <r>
      <rPr>
        <sz val="9.5"/>
        <rFont val="Arial"/>
        <family val="2"/>
        <charset val="238"/>
      </rPr>
      <t>: max. 150.000,- Kč</t>
    </r>
  </si>
  <si>
    <t>dotace s podílem na zisku</t>
  </si>
  <si>
    <t>neuvedeno</t>
  </si>
  <si>
    <t>Název výzvy: Distribuce zahraničních filmů</t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</si>
  <si>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2017-3-3-13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</si>
  <si>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žádosti, nejpozději však do 31. března 2019</t>
    </r>
  </si>
  <si>
    <t>Cíle podpory kinematografie a kritéria Rady při hodnocení žádosti o podporu kinematografie ve smyslu § 13 odst. 1 písm. b) zákona o audiovizi :</t>
  </si>
  <si>
    <t>1. posílení zahraničních kinematografických děl v distribuční nabídce s důrazem na mimoevropskou produkci</t>
  </si>
  <si>
    <t>Podpora není určena pro česká kinematografická díla (ve smyslu §2 odst. 1 písm. f) zákona o audiovizi).</t>
  </si>
  <si>
    <t>Upřesnění bodovacích kritérií:</t>
  </si>
  <si>
    <t>v rámci bodovacího kritéria „umělecká, dramaturgická a/nebo programová kvalita projektu“ budou nejlépe hodnoceny zejména projekty, které budou rozšiřovat standardní distribuční nabídku o originální a hodnotná kinematografická díla</t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</si>
  <si>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od   17.května 2017  do 19.června 2017 </t>
    </r>
  </si>
  <si>
    <t>Podpora je určena pro distribuci jednotlivých kinematografických děl v kinech či obdobným způsobem (alternativní promítací sály jako 6kinokavárny, site specific promítání apod.) a dalšími způsoby  (VOD/internet, DVD) na území České republiky.</t>
  </si>
  <si>
    <t xml:space="preserve">              v rámci bodovacího kritéria „distribuční a marketingová strategie“ budou nejlépe hodnoceny zejména projekty, které zvolí pro dané kinematografické dílo vhodnou formu distribuce (kino, internet nebo site-specific, či jejich kombinaci) a budou originálně a cíleně pracovat s publikem.</t>
  </si>
  <si>
    <t>1819/2017</t>
  </si>
  <si>
    <t>1824/2017</t>
  </si>
  <si>
    <t>1852/2017</t>
  </si>
  <si>
    <t>1853/2017</t>
  </si>
  <si>
    <t>1855/2017</t>
  </si>
  <si>
    <t>1856/2017</t>
  </si>
  <si>
    <t>1866/2017</t>
  </si>
  <si>
    <t>1867/2017</t>
  </si>
  <si>
    <t>1868/2017</t>
  </si>
  <si>
    <t>1898/2017</t>
  </si>
  <si>
    <t>1910/2017</t>
  </si>
  <si>
    <t>1911/2017</t>
  </si>
  <si>
    <t>1935/2017</t>
  </si>
  <si>
    <t>1937/2017</t>
  </si>
  <si>
    <t>Z Paříže do Paříže</t>
  </si>
  <si>
    <t>Klient</t>
  </si>
  <si>
    <t>Fantastická žena</t>
  </si>
  <si>
    <t>Distribuce filmu Noční život</t>
  </si>
  <si>
    <t>Neruda</t>
  </si>
  <si>
    <t>Víno nás spojuje</t>
  </si>
  <si>
    <t>Distribuce filmu Axolotl Overkill</t>
  </si>
  <si>
    <t>Distribuce filmu Dvojitý milenec</t>
  </si>
  <si>
    <t>Distribuce filmu Pěkně blbě</t>
  </si>
  <si>
    <t>Distribuce film Můj život Cuketky</t>
  </si>
  <si>
    <t>Distribuce celovečerního filmu Čára</t>
  </si>
  <si>
    <t>Distribuce celovečerního filmu Smrtihlav</t>
  </si>
  <si>
    <t>Distribuce filipínského filmu Ta, která odešla v ČR</t>
  </si>
  <si>
    <t>Distribuce filmu Tom of Finland</t>
  </si>
  <si>
    <t>Cinemart, a.s.</t>
  </si>
  <si>
    <t>Artcam Films, s.r.o.</t>
  </si>
  <si>
    <t>Balkanfilm spol s.r.o.</t>
  </si>
  <si>
    <t>Aerofilms s.r.o.</t>
  </si>
  <si>
    <t>Pilot Film s.r.o.</t>
  </si>
  <si>
    <t>Bontonfilm a.s.</t>
  </si>
  <si>
    <t>Film Europe s.r.o.</t>
  </si>
  <si>
    <t>Asociace českých filmových klubů, z.s.</t>
  </si>
  <si>
    <t>ne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</si>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</sst>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č_-;\-* #,##0.00\ _K_č_-;_-* &quot;-&quot;??\ _K_č_-;_-@_-"/>
    <numFmt numFmtId="169" formatCode="_-* #,##0\ _K_č_-;\-* #,##0\ _K_č_-;_-* &quot;-&quot;??\ _K_č_-;_-@_-"/>
  </numFmts>
  <fonts count="9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10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color rgb="FF333333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5">
    <xf numFmtId="0" fontId="0" fillId="0" borderId="0"/>
    <xf numFmtId="0" fontId="4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 applyFill="0" applyProtection="0"/>
  </cellStyleXfs>
  <cellXfs count="43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3" fontId="2" fillId="2" borderId="2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9" fontId="2" fillId="2" borderId="2" xfId="0" applyNumberFormat="1" applyFont="1" applyFill="1" applyBorder="1" applyAlignment="1">
      <alignment horizontal="left" vertical="top" wrapText="1"/>
    </xf>
    <xf numFmtId="14" fontId="2" fillId="2" borderId="2" xfId="0" applyNumberFormat="1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center" indent="5"/>
    </xf>
    <xf numFmtId="0" fontId="5" fillId="2" borderId="0" xfId="0" applyFont="1" applyFill="1"/>
    <xf numFmtId="0" fontId="2" fillId="2" borderId="2" xfId="1" applyFont="1" applyFill="1" applyBorder="1" applyAlignment="1">
      <alignment horizontal="left" vertical="top"/>
    </xf>
    <xf numFmtId="0" fontId="2" fillId="2" borderId="4" xfId="1" applyFont="1" applyFill="1" applyBorder="1" applyAlignment="1">
      <alignment horizontal="left" vertical="top"/>
    </xf>
    <xf numFmtId="3" fontId="2" fillId="2" borderId="4" xfId="1" applyNumberFormat="1" applyFont="1" applyFill="1" applyBorder="1" applyAlignment="1">
      <alignment horizontal="right" vertical="center"/>
    </xf>
    <xf numFmtId="3" fontId="2" fillId="2" borderId="4" xfId="0" applyNumberFormat="1" applyFont="1" applyFill="1" applyBorder="1" applyAlignment="1">
      <alignment horizontal="left" vertical="top"/>
    </xf>
    <xf numFmtId="4" fontId="2" fillId="2" borderId="4" xfId="0" applyNumberFormat="1" applyFont="1" applyFill="1" applyBorder="1" applyAlignment="1" applyProtection="1">
      <alignment horizontal="left" vertical="top"/>
    </xf>
    <xf numFmtId="4" fontId="2" fillId="2" borderId="4" xfId="0" applyNumberFormat="1" applyFont="1" applyFill="1" applyBorder="1" applyAlignment="1">
      <alignment horizontal="left" vertical="top"/>
    </xf>
    <xf numFmtId="0" fontId="2" fillId="2" borderId="3" xfId="1" applyFont="1" applyFill="1" applyBorder="1" applyAlignment="1">
      <alignment horizontal="left" vertical="top"/>
    </xf>
    <xf numFmtId="3" fontId="2" fillId="2" borderId="2" xfId="1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left" vertical="top"/>
    </xf>
    <xf numFmtId="3" fontId="2" fillId="2" borderId="2" xfId="0" applyNumberFormat="1" applyFont="1" applyFill="1" applyBorder="1" applyAlignment="1">
      <alignment horizontal="right" vertical="top"/>
    </xf>
    <xf numFmtId="0" fontId="6" fillId="2" borderId="3" xfId="0" applyFont="1" applyFill="1" applyBorder="1"/>
    <xf numFmtId="0" fontId="2" fillId="2" borderId="0" xfId="1" applyFont="1" applyFill="1" applyBorder="1" applyAlignment="1">
      <alignment horizontal="left" vertical="top"/>
    </xf>
    <xf numFmtId="0" fontId="2" fillId="2" borderId="4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9" fontId="2" fillId="2" borderId="4" xfId="1" applyNumberFormat="1" applyFont="1" applyFill="1" applyBorder="1" applyAlignment="1">
      <alignment horizontal="center"/>
    </xf>
    <xf numFmtId="14" fontId="2" fillId="2" borderId="4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2" borderId="2" xfId="1" applyNumberFormat="1" applyFont="1" applyFill="1" applyBorder="1" applyAlignment="1">
      <alignment horizontal="center"/>
    </xf>
    <xf numFmtId="14" fontId="2" fillId="2" borderId="2" xfId="1" applyNumberFormat="1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 wrapText="1"/>
    </xf>
    <xf numFmtId="9" fontId="2" fillId="2" borderId="2" xfId="0" applyNumberFormat="1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9" fontId="2" fillId="2" borderId="4" xfId="3" applyFont="1" applyFill="1" applyBorder="1" applyAlignment="1">
      <alignment horizontal="center"/>
    </xf>
    <xf numFmtId="9" fontId="2" fillId="2" borderId="4" xfId="0" applyNumberFormat="1" applyFont="1" applyFill="1" applyBorder="1" applyAlignment="1">
      <alignment horizontal="center"/>
    </xf>
    <xf numFmtId="169" fontId="2" fillId="2" borderId="4" xfId="2" applyNumberFormat="1" applyFont="1" applyFill="1" applyBorder="1" applyAlignment="1">
      <alignment horizontal="right" vertical="top"/>
    </xf>
    <xf numFmtId="9" fontId="2" fillId="2" borderId="0" xfId="3" applyFont="1" applyFill="1" applyBorder="1" applyAlignment="1">
      <alignment horizontal="left" vertical="top"/>
    </xf>
  </cellXfs>
  <cellStyles count="5">
    <cellStyle name="Čárka" xfId="2" builtinId="3"/>
    <cellStyle name="Normální" xfId="0" builtinId="0"/>
    <cellStyle name="Normální 2" xfId="1"/>
    <cellStyle name="Normální 3" xfId="4"/>
    <cellStyle name="Procenta" xfId="3" builtinId="5"/>
  </cellStyles>
  <dxfs count="0"/>
  <tableStyles count="0" defaultTableStyle="TableStyleMedium2" defaultPivotStyle="PivotStyleLight16"/>
  <colors>
    <mruColors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tabSelected="1" zoomScale="90" zoomScaleNormal="90" workbookViewId="0"/>
  </sheetViews>
  <sheetFormatPr defaultColWidth="9.109375" defaultRowHeight="12" x14ac:dyDescent="0.3"/>
  <cols>
    <col min="1" max="1" width="9.33203125" style="1" customWidth="1"/>
    <col min="2" max="2" width="22.109375" style="1" customWidth="1"/>
    <col min="3" max="3" width="40.10937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2.88671875" style="1" customWidth="1"/>
    <col min="18" max="18" width="23.33203125" style="1" customWidth="1"/>
    <col min="19" max="19" width="14.44140625" style="1" customWidth="1"/>
    <col min="20" max="20" width="24.77734375" style="1" customWidth="1"/>
    <col min="21" max="22" width="9.109375" style="1"/>
    <col min="23" max="23" width="10.44140625" style="1" customWidth="1"/>
    <col min="24" max="24" width="9.109375" style="1"/>
    <col min="25" max="26" width="13.33203125" style="1" customWidth="1"/>
    <col min="27" max="27" width="10.109375" style="1" customWidth="1"/>
    <col min="28" max="28" width="9.109375" style="1" customWidth="1"/>
    <col min="29" max="16384" width="9.109375" style="1"/>
  </cols>
  <sheetData>
    <row r="1" spans="1:28" ht="35.25" customHeight="1" x14ac:dyDescent="0.3">
      <c r="A1" s="2" t="s">
        <v>37</v>
      </c>
    </row>
    <row r="2" spans="1:28" ht="12.6" x14ac:dyDescent="0.3">
      <c r="A2" s="1" t="s">
        <v>38</v>
      </c>
      <c r="I2" s="3" t="s">
        <v>40</v>
      </c>
    </row>
    <row r="3" spans="1:28" ht="12.6" x14ac:dyDescent="0.3">
      <c r="A3" s="1" t="s">
        <v>27</v>
      </c>
      <c r="I3" s="4" t="s">
        <v>41</v>
      </c>
    </row>
    <row r="4" spans="1:28" ht="12.6" x14ac:dyDescent="0.3">
      <c r="A4" s="1" t="s">
        <v>45</v>
      </c>
      <c r="I4" s="5"/>
    </row>
    <row r="5" spans="1:28" ht="12.6" x14ac:dyDescent="0.3">
      <c r="A5" s="1" t="s">
        <v>32</v>
      </c>
      <c r="I5" s="4" t="s">
        <v>46</v>
      </c>
    </row>
    <row r="6" spans="1:28" ht="12.6" x14ac:dyDescent="0.3">
      <c r="A6" s="1" t="s">
        <v>39</v>
      </c>
      <c r="I6" s="4"/>
    </row>
    <row r="7" spans="1:28" ht="12.6" x14ac:dyDescent="0.3">
      <c r="A7" s="1" t="s">
        <v>33</v>
      </c>
      <c r="I7" s="4" t="s">
        <v>42</v>
      </c>
    </row>
    <row r="8" spans="1:28" ht="12.6" x14ac:dyDescent="0.3">
      <c r="A8" s="1" t="s">
        <v>34</v>
      </c>
    </row>
    <row r="9" spans="1:28" x14ac:dyDescent="0.3">
      <c r="I9" s="1" t="s">
        <v>43</v>
      </c>
    </row>
    <row r="10" spans="1:28" x14ac:dyDescent="0.3">
      <c r="I10" s="13" t="s">
        <v>44</v>
      </c>
    </row>
    <row r="11" spans="1:28" x14ac:dyDescent="0.2">
      <c r="I11" s="14" t="s">
        <v>47</v>
      </c>
    </row>
    <row r="13" spans="1:28" ht="106.5" customHeight="1" x14ac:dyDescent="0.3">
      <c r="A13" s="6" t="s">
        <v>0</v>
      </c>
      <c r="B13" s="6" t="s">
        <v>1</v>
      </c>
      <c r="C13" s="6" t="s">
        <v>24</v>
      </c>
      <c r="D13" s="6" t="s">
        <v>22</v>
      </c>
      <c r="E13" s="6" t="s">
        <v>2</v>
      </c>
      <c r="F13" s="6" t="s">
        <v>3</v>
      </c>
      <c r="G13" s="6" t="s">
        <v>4</v>
      </c>
      <c r="H13" s="6" t="s">
        <v>5</v>
      </c>
      <c r="I13" s="7" t="s">
        <v>28</v>
      </c>
      <c r="J13" s="7" t="s">
        <v>23</v>
      </c>
      <c r="K13" s="7" t="s">
        <v>26</v>
      </c>
      <c r="L13" s="7" t="s">
        <v>6</v>
      </c>
      <c r="M13" s="7" t="s">
        <v>7</v>
      </c>
      <c r="N13" s="7" t="s">
        <v>29</v>
      </c>
      <c r="O13" s="7" t="s">
        <v>8</v>
      </c>
      <c r="P13" s="6" t="s">
        <v>9</v>
      </c>
      <c r="Q13" s="6" t="s">
        <v>10</v>
      </c>
      <c r="R13" s="6" t="s">
        <v>30</v>
      </c>
      <c r="S13" s="6" t="s">
        <v>31</v>
      </c>
      <c r="T13" s="6" t="s">
        <v>11</v>
      </c>
      <c r="U13" s="6" t="s">
        <v>12</v>
      </c>
      <c r="V13" s="6" t="s">
        <v>13</v>
      </c>
      <c r="W13" s="6" t="s">
        <v>14</v>
      </c>
      <c r="X13" s="6" t="s">
        <v>15</v>
      </c>
      <c r="Y13" s="6" t="s">
        <v>16</v>
      </c>
      <c r="Z13" s="6" t="s">
        <v>17</v>
      </c>
      <c r="AA13" s="6" t="s">
        <v>25</v>
      </c>
    </row>
    <row r="14" spans="1:28" x14ac:dyDescent="0.3">
      <c r="A14" s="8"/>
      <c r="B14" s="8"/>
      <c r="C14" s="8"/>
      <c r="D14" s="8"/>
      <c r="E14" s="8"/>
      <c r="F14" s="9"/>
      <c r="G14" s="9"/>
      <c r="H14" s="9"/>
      <c r="I14" s="10" t="s">
        <v>18</v>
      </c>
      <c r="J14" s="10" t="s">
        <v>19</v>
      </c>
      <c r="K14" s="10" t="s">
        <v>19</v>
      </c>
      <c r="L14" s="10" t="s">
        <v>20</v>
      </c>
      <c r="M14" s="10" t="s">
        <v>21</v>
      </c>
      <c r="N14" s="10" t="s">
        <v>19</v>
      </c>
      <c r="O14" s="10" t="s">
        <v>21</v>
      </c>
      <c r="P14" s="9"/>
      <c r="Q14" s="10"/>
      <c r="R14" s="10"/>
      <c r="S14" s="10"/>
      <c r="T14" s="10"/>
      <c r="U14" s="10"/>
      <c r="V14" s="10"/>
      <c r="W14" s="11"/>
      <c r="X14" s="11"/>
      <c r="Y14" s="12"/>
      <c r="Z14" s="12"/>
      <c r="AA14" s="8"/>
    </row>
    <row r="15" spans="1:28" x14ac:dyDescent="0.2">
      <c r="A15" s="15" t="s">
        <v>57</v>
      </c>
      <c r="B15" s="16" t="s">
        <v>80</v>
      </c>
      <c r="C15" s="16" t="s">
        <v>71</v>
      </c>
      <c r="D15" s="17">
        <v>1120000</v>
      </c>
      <c r="E15" s="17">
        <v>150000</v>
      </c>
      <c r="F15" s="15">
        <v>56</v>
      </c>
      <c r="G15" s="15">
        <v>32</v>
      </c>
      <c r="H15" s="18">
        <f>SUM(F15:G15)</f>
        <v>88</v>
      </c>
      <c r="I15" s="19">
        <v>26.2</v>
      </c>
      <c r="J15" s="19">
        <v>9.8000000000000007</v>
      </c>
      <c r="K15" s="19">
        <v>14</v>
      </c>
      <c r="L15" s="19">
        <v>3.6</v>
      </c>
      <c r="M15" s="19">
        <v>7</v>
      </c>
      <c r="N15" s="19">
        <v>13.4</v>
      </c>
      <c r="O15" s="19">
        <v>7</v>
      </c>
      <c r="P15" s="20">
        <f>SUM(I15:O15)</f>
        <v>81</v>
      </c>
      <c r="Q15" s="41">
        <v>150000</v>
      </c>
      <c r="R15" s="27" t="s">
        <v>35</v>
      </c>
      <c r="S15" s="27" t="s">
        <v>36</v>
      </c>
      <c r="T15" s="27" t="s">
        <v>35</v>
      </c>
      <c r="U15" s="27" t="s">
        <v>85</v>
      </c>
      <c r="V15" s="29" t="s">
        <v>85</v>
      </c>
      <c r="W15" s="30">
        <v>0.78</v>
      </c>
      <c r="X15" s="40">
        <v>0.85</v>
      </c>
      <c r="Y15" s="31">
        <v>43373</v>
      </c>
      <c r="Z15" s="31">
        <v>43373</v>
      </c>
      <c r="AA15" s="39">
        <f>Q15/(0.7*D15)</f>
        <v>0.19132653061224489</v>
      </c>
    </row>
    <row r="16" spans="1:28" x14ac:dyDescent="0.2">
      <c r="A16" s="21" t="s">
        <v>61</v>
      </c>
      <c r="B16" s="15" t="s">
        <v>83</v>
      </c>
      <c r="C16" s="15" t="s">
        <v>75</v>
      </c>
      <c r="D16" s="22">
        <v>511000</v>
      </c>
      <c r="E16" s="22">
        <v>150000</v>
      </c>
      <c r="F16" s="15"/>
      <c r="G16" s="15">
        <v>36</v>
      </c>
      <c r="H16" s="9">
        <f>SUM(F16:G16)</f>
        <v>36</v>
      </c>
      <c r="I16" s="19">
        <v>20.8</v>
      </c>
      <c r="J16" s="19">
        <v>11.8</v>
      </c>
      <c r="K16" s="19">
        <v>11</v>
      </c>
      <c r="L16" s="19">
        <v>4.8</v>
      </c>
      <c r="M16" s="19">
        <v>8.8000000000000007</v>
      </c>
      <c r="N16" s="19">
        <v>13.4</v>
      </c>
      <c r="O16" s="19">
        <v>9.1999999999999993</v>
      </c>
      <c r="P16" s="23">
        <f>SUM(I16:O16)</f>
        <v>79.800000000000011</v>
      </c>
      <c r="Q16" s="41">
        <v>150000</v>
      </c>
      <c r="R16" s="28" t="s">
        <v>35</v>
      </c>
      <c r="S16" s="28" t="s">
        <v>36</v>
      </c>
      <c r="T16" s="28" t="s">
        <v>35</v>
      </c>
      <c r="U16" s="28" t="s">
        <v>84</v>
      </c>
      <c r="V16" s="32" t="s">
        <v>85</v>
      </c>
      <c r="W16" s="33">
        <v>0.28999999999999998</v>
      </c>
      <c r="X16" s="36">
        <v>0.55000000000000004</v>
      </c>
      <c r="Y16" s="34">
        <v>43646</v>
      </c>
      <c r="Z16" s="35">
        <v>43555</v>
      </c>
      <c r="AA16" s="39">
        <f t="shared" ref="AA16:AA22" si="0">Q16/(0.7*D16)</f>
        <v>0.41934582051998881</v>
      </c>
      <c r="AB16" s="42"/>
    </row>
    <row r="17" spans="1:27" x14ac:dyDescent="0.2">
      <c r="A17" s="21" t="s">
        <v>60</v>
      </c>
      <c r="B17" s="15" t="s">
        <v>82</v>
      </c>
      <c r="C17" s="15" t="s">
        <v>74</v>
      </c>
      <c r="D17" s="22">
        <v>206979</v>
      </c>
      <c r="E17" s="22">
        <v>93140</v>
      </c>
      <c r="F17" s="15">
        <v>52</v>
      </c>
      <c r="G17" s="15">
        <v>33</v>
      </c>
      <c r="H17" s="9">
        <f>SUM(F17:G17)</f>
        <v>85</v>
      </c>
      <c r="I17" s="19">
        <v>20</v>
      </c>
      <c r="J17" s="19">
        <v>12</v>
      </c>
      <c r="K17" s="19">
        <v>11.2</v>
      </c>
      <c r="L17" s="19">
        <v>5</v>
      </c>
      <c r="M17" s="19">
        <v>9</v>
      </c>
      <c r="N17" s="19">
        <v>13.2</v>
      </c>
      <c r="O17" s="19">
        <v>9</v>
      </c>
      <c r="P17" s="23">
        <f>SUM(I17:O17)</f>
        <v>79.400000000000006</v>
      </c>
      <c r="Q17" s="41">
        <v>90000</v>
      </c>
      <c r="R17" s="28" t="s">
        <v>35</v>
      </c>
      <c r="S17" s="28" t="s">
        <v>36</v>
      </c>
      <c r="T17" s="28" t="s">
        <v>35</v>
      </c>
      <c r="U17" s="28" t="s">
        <v>85</v>
      </c>
      <c r="V17" s="32" t="s">
        <v>85</v>
      </c>
      <c r="W17" s="33">
        <v>0.45</v>
      </c>
      <c r="X17" s="36">
        <v>0.7</v>
      </c>
      <c r="Y17" s="34">
        <v>43404</v>
      </c>
      <c r="Z17" s="34">
        <v>43404</v>
      </c>
      <c r="AA17" s="39">
        <f t="shared" si="0"/>
        <v>0.62118103078780251</v>
      </c>
    </row>
    <row r="18" spans="1:27" x14ac:dyDescent="0.2">
      <c r="A18" s="25" t="s">
        <v>52</v>
      </c>
      <c r="B18" s="15" t="s">
        <v>77</v>
      </c>
      <c r="C18" s="15" t="s">
        <v>66</v>
      </c>
      <c r="D18" s="22">
        <v>430200</v>
      </c>
      <c r="E18" s="22">
        <v>150000</v>
      </c>
      <c r="F18" s="15">
        <v>50</v>
      </c>
      <c r="G18" s="15">
        <v>33</v>
      </c>
      <c r="H18" s="9">
        <f>SUM(F18:G18)</f>
        <v>83</v>
      </c>
      <c r="I18" s="19">
        <v>25</v>
      </c>
      <c r="J18" s="19">
        <v>11.8</v>
      </c>
      <c r="K18" s="19">
        <v>12.6</v>
      </c>
      <c r="L18" s="19">
        <v>3.4</v>
      </c>
      <c r="M18" s="19">
        <v>5.2</v>
      </c>
      <c r="N18" s="19">
        <v>10.4</v>
      </c>
      <c r="O18" s="19">
        <v>9.4</v>
      </c>
      <c r="P18" s="23">
        <f>SUM(I18:O18)</f>
        <v>77.800000000000011</v>
      </c>
      <c r="Q18" s="41">
        <v>150000</v>
      </c>
      <c r="R18" s="28" t="s">
        <v>35</v>
      </c>
      <c r="S18" s="28" t="s">
        <v>36</v>
      </c>
      <c r="T18" s="28" t="s">
        <v>35</v>
      </c>
      <c r="U18" s="28" t="s">
        <v>85</v>
      </c>
      <c r="V18" s="36" t="s">
        <v>85</v>
      </c>
      <c r="W18" s="33">
        <v>0.35</v>
      </c>
      <c r="X18" s="36">
        <v>0.6</v>
      </c>
      <c r="Y18" s="34">
        <v>43343</v>
      </c>
      <c r="Z18" s="34">
        <v>43343</v>
      </c>
      <c r="AA18" s="39">
        <f t="shared" si="0"/>
        <v>0.49810719266786213</v>
      </c>
    </row>
    <row r="19" spans="1:27" x14ac:dyDescent="0.2">
      <c r="A19" s="26" t="s">
        <v>59</v>
      </c>
      <c r="B19" s="15" t="s">
        <v>81</v>
      </c>
      <c r="C19" s="15" t="s">
        <v>73</v>
      </c>
      <c r="D19" s="22">
        <v>1299223</v>
      </c>
      <c r="E19" s="22">
        <v>150000</v>
      </c>
      <c r="F19" s="15">
        <v>35</v>
      </c>
      <c r="G19" s="15">
        <v>37</v>
      </c>
      <c r="H19" s="9">
        <f>SUM(F19:G19)</f>
        <v>72</v>
      </c>
      <c r="I19" s="19">
        <v>18</v>
      </c>
      <c r="J19" s="19">
        <v>13.2</v>
      </c>
      <c r="K19" s="19">
        <v>10.8</v>
      </c>
      <c r="L19" s="19">
        <v>4.8</v>
      </c>
      <c r="M19" s="19">
        <v>5.6</v>
      </c>
      <c r="N19" s="19">
        <v>12.2</v>
      </c>
      <c r="O19" s="19">
        <v>9.8000000000000007</v>
      </c>
      <c r="P19" s="23">
        <f>SUM(I19:O19)</f>
        <v>74.399999999999991</v>
      </c>
      <c r="Q19" s="41">
        <v>150000</v>
      </c>
      <c r="R19" s="28" t="s">
        <v>35</v>
      </c>
      <c r="S19" s="28" t="s">
        <v>36</v>
      </c>
      <c r="T19" s="28" t="s">
        <v>35</v>
      </c>
      <c r="U19" s="28" t="s">
        <v>84</v>
      </c>
      <c r="V19" s="32" t="s">
        <v>84</v>
      </c>
      <c r="W19" s="33">
        <v>0.12</v>
      </c>
      <c r="X19" s="36">
        <v>0.5</v>
      </c>
      <c r="Y19" s="34">
        <v>43100</v>
      </c>
      <c r="Z19" s="34">
        <v>43100</v>
      </c>
      <c r="AA19" s="39">
        <f t="shared" si="0"/>
        <v>0.16493374446551076</v>
      </c>
    </row>
    <row r="20" spans="1:27" x14ac:dyDescent="0.2">
      <c r="A20" s="21" t="s">
        <v>50</v>
      </c>
      <c r="B20" s="15" t="s">
        <v>77</v>
      </c>
      <c r="C20" s="15" t="s">
        <v>64</v>
      </c>
      <c r="D20" s="22">
        <v>421200</v>
      </c>
      <c r="E20" s="22">
        <v>150000</v>
      </c>
      <c r="F20" s="15">
        <v>55</v>
      </c>
      <c r="G20" s="15">
        <v>37</v>
      </c>
      <c r="H20" s="9">
        <f>SUM(F20:G20)</f>
        <v>92</v>
      </c>
      <c r="I20" s="19">
        <v>22.4</v>
      </c>
      <c r="J20" s="19">
        <v>11.8</v>
      </c>
      <c r="K20" s="19">
        <v>11.6</v>
      </c>
      <c r="L20" s="19">
        <v>3.4</v>
      </c>
      <c r="M20" s="19">
        <v>4.4000000000000004</v>
      </c>
      <c r="N20" s="19">
        <v>11</v>
      </c>
      <c r="O20" s="19">
        <v>9.4</v>
      </c>
      <c r="P20" s="23">
        <f>SUM(I20:O20)</f>
        <v>74</v>
      </c>
      <c r="Q20" s="41">
        <v>110000</v>
      </c>
      <c r="R20" s="28" t="s">
        <v>35</v>
      </c>
      <c r="S20" s="28" t="s">
        <v>36</v>
      </c>
      <c r="T20" s="28" t="s">
        <v>35</v>
      </c>
      <c r="U20" s="28" t="s">
        <v>85</v>
      </c>
      <c r="V20" s="36" t="s">
        <v>85</v>
      </c>
      <c r="W20" s="33">
        <v>0.36</v>
      </c>
      <c r="X20" s="36">
        <v>0.55000000000000004</v>
      </c>
      <c r="Y20" s="34">
        <v>43404</v>
      </c>
      <c r="Z20" s="34">
        <v>43404</v>
      </c>
      <c r="AA20" s="39">
        <f t="shared" si="0"/>
        <v>0.37308370641703975</v>
      </c>
    </row>
    <row r="21" spans="1:27" x14ac:dyDescent="0.2">
      <c r="A21" s="21" t="s">
        <v>55</v>
      </c>
      <c r="B21" s="15" t="s">
        <v>79</v>
      </c>
      <c r="C21" s="15" t="s">
        <v>69</v>
      </c>
      <c r="D21" s="22">
        <v>644663</v>
      </c>
      <c r="E21" s="22">
        <v>150000</v>
      </c>
      <c r="F21" s="15">
        <v>35</v>
      </c>
      <c r="G21" s="15"/>
      <c r="H21" s="9">
        <f>SUM(F21:G21)</f>
        <v>35</v>
      </c>
      <c r="I21" s="19">
        <v>16</v>
      </c>
      <c r="J21" s="19">
        <v>12.8</v>
      </c>
      <c r="K21" s="19">
        <v>10</v>
      </c>
      <c r="L21" s="19">
        <v>4.8</v>
      </c>
      <c r="M21" s="19">
        <v>6.8</v>
      </c>
      <c r="N21" s="19">
        <v>13.2</v>
      </c>
      <c r="O21" s="19">
        <v>10</v>
      </c>
      <c r="P21" s="23">
        <f>SUM(I21:O21)</f>
        <v>73.599999999999994</v>
      </c>
      <c r="Q21" s="41">
        <v>100000</v>
      </c>
      <c r="R21" s="28" t="s">
        <v>35</v>
      </c>
      <c r="S21" s="28" t="s">
        <v>36</v>
      </c>
      <c r="T21" s="28" t="s">
        <v>35</v>
      </c>
      <c r="U21" s="28" t="s">
        <v>84</v>
      </c>
      <c r="V21" s="32" t="s">
        <v>85</v>
      </c>
      <c r="W21" s="33">
        <v>0.59530000000000005</v>
      </c>
      <c r="X21" s="36">
        <v>0.7</v>
      </c>
      <c r="Y21" s="34">
        <v>43100</v>
      </c>
      <c r="Z21" s="34">
        <v>43100</v>
      </c>
      <c r="AA21" s="39">
        <f t="shared" si="0"/>
        <v>0.22159972397538383</v>
      </c>
    </row>
    <row r="22" spans="1:27" x14ac:dyDescent="0.2">
      <c r="A22" s="21" t="s">
        <v>49</v>
      </c>
      <c r="B22" s="15" t="s">
        <v>77</v>
      </c>
      <c r="C22" s="15" t="s">
        <v>63</v>
      </c>
      <c r="D22" s="22">
        <v>509800</v>
      </c>
      <c r="E22" s="22">
        <v>150000</v>
      </c>
      <c r="F22" s="15">
        <v>60</v>
      </c>
      <c r="G22" s="15">
        <v>24</v>
      </c>
      <c r="H22" s="9">
        <f>SUM(F22:G22)</f>
        <v>84</v>
      </c>
      <c r="I22" s="19">
        <v>20.6</v>
      </c>
      <c r="J22" s="19">
        <v>11.8</v>
      </c>
      <c r="K22" s="19">
        <v>11.6</v>
      </c>
      <c r="L22" s="19">
        <v>3.6</v>
      </c>
      <c r="M22" s="19">
        <v>4.5999999999999996</v>
      </c>
      <c r="N22" s="19">
        <v>9.1999999999999993</v>
      </c>
      <c r="O22" s="19">
        <v>9.4</v>
      </c>
      <c r="P22" s="23">
        <f>SUM(I22:O22)</f>
        <v>70.800000000000011</v>
      </c>
      <c r="Q22" s="41">
        <v>100000</v>
      </c>
      <c r="R22" s="28" t="s">
        <v>35</v>
      </c>
      <c r="S22" s="28" t="s">
        <v>36</v>
      </c>
      <c r="T22" s="28" t="s">
        <v>35</v>
      </c>
      <c r="U22" s="28" t="s">
        <v>85</v>
      </c>
      <c r="V22" s="36" t="s">
        <v>85</v>
      </c>
      <c r="W22" s="33">
        <v>0.28999999999999998</v>
      </c>
      <c r="X22" s="36">
        <v>0.55000000000000004</v>
      </c>
      <c r="Y22" s="34">
        <v>43220</v>
      </c>
      <c r="Z22" s="34">
        <v>43220</v>
      </c>
      <c r="AA22" s="39">
        <f t="shared" si="0"/>
        <v>0.28022193577313231</v>
      </c>
    </row>
    <row r="23" spans="1:27" x14ac:dyDescent="0.2">
      <c r="A23" s="21" t="s">
        <v>56</v>
      </c>
      <c r="B23" s="15" t="s">
        <v>79</v>
      </c>
      <c r="C23" s="15" t="s">
        <v>70</v>
      </c>
      <c r="D23" s="22">
        <v>796499</v>
      </c>
      <c r="E23" s="22">
        <v>150000</v>
      </c>
      <c r="F23" s="15">
        <v>55</v>
      </c>
      <c r="G23" s="15"/>
      <c r="H23" s="9">
        <f>SUM(F23:G23)</f>
        <v>55</v>
      </c>
      <c r="I23" s="19">
        <v>11.6</v>
      </c>
      <c r="J23" s="19">
        <v>12.8</v>
      </c>
      <c r="K23" s="19">
        <v>9.4</v>
      </c>
      <c r="L23" s="19">
        <v>5</v>
      </c>
      <c r="M23" s="19">
        <v>7.2</v>
      </c>
      <c r="N23" s="19">
        <v>13.2</v>
      </c>
      <c r="O23" s="19">
        <v>10</v>
      </c>
      <c r="P23" s="23">
        <f>SUM(I23:O23)</f>
        <v>69.2</v>
      </c>
      <c r="Q23" s="41"/>
      <c r="R23" s="28" t="s">
        <v>35</v>
      </c>
      <c r="S23" s="28" t="s">
        <v>36</v>
      </c>
      <c r="T23" s="32"/>
      <c r="U23" s="28" t="s">
        <v>84</v>
      </c>
      <c r="V23" s="32"/>
      <c r="W23" s="33">
        <v>0.1883</v>
      </c>
      <c r="X23" s="32"/>
      <c r="Y23" s="34">
        <v>43100</v>
      </c>
      <c r="Z23" s="32"/>
      <c r="AA23" s="32"/>
    </row>
    <row r="24" spans="1:27" x14ac:dyDescent="0.2">
      <c r="A24" s="21" t="s">
        <v>54</v>
      </c>
      <c r="B24" s="15" t="s">
        <v>79</v>
      </c>
      <c r="C24" s="15" t="s">
        <v>68</v>
      </c>
      <c r="D24" s="22">
        <v>543692</v>
      </c>
      <c r="E24" s="22">
        <v>150000</v>
      </c>
      <c r="F24" s="15">
        <v>54</v>
      </c>
      <c r="G24" s="15">
        <v>38</v>
      </c>
      <c r="H24" s="9">
        <f>SUM(F24:G24)</f>
        <v>92</v>
      </c>
      <c r="I24" s="19">
        <v>12.4</v>
      </c>
      <c r="J24" s="19">
        <v>13</v>
      </c>
      <c r="K24" s="19">
        <v>7.4</v>
      </c>
      <c r="L24" s="19">
        <v>5</v>
      </c>
      <c r="M24" s="19">
        <v>7</v>
      </c>
      <c r="N24" s="19">
        <v>12.6</v>
      </c>
      <c r="O24" s="19">
        <v>10</v>
      </c>
      <c r="P24" s="23">
        <f>SUM(I24:O24)</f>
        <v>67.400000000000006</v>
      </c>
      <c r="Q24" s="41"/>
      <c r="R24" s="28" t="s">
        <v>35</v>
      </c>
      <c r="S24" s="28" t="s">
        <v>36</v>
      </c>
      <c r="T24" s="32"/>
      <c r="U24" s="28" t="s">
        <v>84</v>
      </c>
      <c r="V24" s="36"/>
      <c r="W24" s="33">
        <v>0.86219999999999997</v>
      </c>
      <c r="X24" s="32"/>
      <c r="Y24" s="34">
        <v>43100</v>
      </c>
      <c r="Z24" s="32"/>
      <c r="AA24" s="32"/>
    </row>
    <row r="25" spans="1:27" x14ac:dyDescent="0.2">
      <c r="A25" s="21" t="s">
        <v>58</v>
      </c>
      <c r="B25" s="15" t="s">
        <v>81</v>
      </c>
      <c r="C25" s="15" t="s">
        <v>72</v>
      </c>
      <c r="D25" s="22">
        <v>339900</v>
      </c>
      <c r="E25" s="22">
        <v>150000</v>
      </c>
      <c r="F25" s="15">
        <v>60</v>
      </c>
      <c r="G25" s="15">
        <v>31</v>
      </c>
      <c r="H25" s="9">
        <f>SUM(F25:G25)</f>
        <v>91</v>
      </c>
      <c r="I25" s="19">
        <v>13.4</v>
      </c>
      <c r="J25" s="19">
        <v>12.6</v>
      </c>
      <c r="K25" s="19">
        <v>8.4</v>
      </c>
      <c r="L25" s="19">
        <v>4.4000000000000004</v>
      </c>
      <c r="M25" s="19">
        <v>7</v>
      </c>
      <c r="N25" s="19">
        <v>8.4</v>
      </c>
      <c r="O25" s="19">
        <v>9.8000000000000007</v>
      </c>
      <c r="P25" s="23">
        <f>SUM(I25:O25)</f>
        <v>64</v>
      </c>
      <c r="Q25" s="41"/>
      <c r="R25" s="28" t="s">
        <v>35</v>
      </c>
      <c r="S25" s="28" t="s">
        <v>36</v>
      </c>
      <c r="T25" s="32"/>
      <c r="U25" s="28" t="s">
        <v>84</v>
      </c>
      <c r="V25" s="32"/>
      <c r="W25" s="33">
        <v>0.44</v>
      </c>
      <c r="X25" s="32"/>
      <c r="Y25" s="34">
        <v>43100</v>
      </c>
      <c r="Z25" s="32"/>
      <c r="AA25" s="32"/>
    </row>
    <row r="26" spans="1:27" x14ac:dyDescent="0.2">
      <c r="A26" s="21" t="s">
        <v>48</v>
      </c>
      <c r="B26" s="15" t="s">
        <v>76</v>
      </c>
      <c r="C26" s="15" t="s">
        <v>62</v>
      </c>
      <c r="D26" s="22">
        <v>1056000</v>
      </c>
      <c r="E26" s="22">
        <v>150000</v>
      </c>
      <c r="F26" s="15">
        <v>52</v>
      </c>
      <c r="G26" s="15"/>
      <c r="H26" s="9">
        <f>SUM(F26:G26)</f>
        <v>52</v>
      </c>
      <c r="I26" s="19">
        <v>10.6</v>
      </c>
      <c r="J26" s="19">
        <v>13</v>
      </c>
      <c r="K26" s="19">
        <v>7</v>
      </c>
      <c r="L26" s="19">
        <v>4.8</v>
      </c>
      <c r="M26" s="19">
        <v>8.1999999999999993</v>
      </c>
      <c r="N26" s="19">
        <v>9.8000000000000007</v>
      </c>
      <c r="O26" s="19">
        <v>9.8000000000000007</v>
      </c>
      <c r="P26" s="23">
        <f>SUM(I26:O26)</f>
        <v>63.199999999999989</v>
      </c>
      <c r="Q26" s="41"/>
      <c r="R26" s="28" t="s">
        <v>35</v>
      </c>
      <c r="S26" s="28" t="s">
        <v>36</v>
      </c>
      <c r="T26" s="32"/>
      <c r="U26" s="28" t="s">
        <v>84</v>
      </c>
      <c r="V26" s="36"/>
      <c r="W26" s="33">
        <v>0.17</v>
      </c>
      <c r="X26" s="36"/>
      <c r="Y26" s="34">
        <v>43190</v>
      </c>
      <c r="Z26" s="37"/>
      <c r="AA26" s="36"/>
    </row>
    <row r="27" spans="1:27" x14ac:dyDescent="0.2">
      <c r="A27" s="21" t="s">
        <v>53</v>
      </c>
      <c r="B27" s="15" t="s">
        <v>76</v>
      </c>
      <c r="C27" s="15" t="s">
        <v>67</v>
      </c>
      <c r="D27" s="22">
        <v>548000</v>
      </c>
      <c r="E27" s="22">
        <v>150000</v>
      </c>
      <c r="F27" s="15">
        <v>23</v>
      </c>
      <c r="G27" s="15">
        <v>39</v>
      </c>
      <c r="H27" s="9">
        <f>SUM(F27:G27)</f>
        <v>62</v>
      </c>
      <c r="I27" s="19">
        <v>11</v>
      </c>
      <c r="J27" s="19">
        <v>12.8</v>
      </c>
      <c r="K27" s="19">
        <v>7.2</v>
      </c>
      <c r="L27" s="19">
        <v>4.4000000000000004</v>
      </c>
      <c r="M27" s="19">
        <v>7.2</v>
      </c>
      <c r="N27" s="19">
        <v>9.8000000000000007</v>
      </c>
      <c r="O27" s="19">
        <v>9.8000000000000007</v>
      </c>
      <c r="P27" s="23">
        <f>SUM(I27:O27)</f>
        <v>62.2</v>
      </c>
      <c r="Q27" s="41"/>
      <c r="R27" s="28" t="s">
        <v>35</v>
      </c>
      <c r="S27" s="28" t="s">
        <v>36</v>
      </c>
      <c r="T27" s="32"/>
      <c r="U27" s="28" t="s">
        <v>84</v>
      </c>
      <c r="V27" s="36"/>
      <c r="W27" s="33">
        <v>0.27</v>
      </c>
      <c r="X27" s="32"/>
      <c r="Y27" s="34">
        <v>43190</v>
      </c>
      <c r="Z27" s="32"/>
      <c r="AA27" s="32"/>
    </row>
    <row r="28" spans="1:27" x14ac:dyDescent="0.2">
      <c r="A28" s="21" t="s">
        <v>51</v>
      </c>
      <c r="B28" s="15" t="s">
        <v>78</v>
      </c>
      <c r="C28" s="15" t="s">
        <v>65</v>
      </c>
      <c r="D28" s="22">
        <v>312975</v>
      </c>
      <c r="E28" s="22">
        <v>154475</v>
      </c>
      <c r="F28" s="15">
        <v>46</v>
      </c>
      <c r="G28" s="15">
        <v>34</v>
      </c>
      <c r="H28" s="9">
        <f>SUM(F28:G28)</f>
        <v>80</v>
      </c>
      <c r="I28" s="19">
        <v>15.8</v>
      </c>
      <c r="J28" s="19">
        <v>9.1999999999999993</v>
      </c>
      <c r="K28" s="19">
        <v>8.8000000000000007</v>
      </c>
      <c r="L28" s="19">
        <v>3.4</v>
      </c>
      <c r="M28" s="19">
        <v>4.5999999999999996</v>
      </c>
      <c r="N28" s="19">
        <v>8</v>
      </c>
      <c r="O28" s="19">
        <v>5.6</v>
      </c>
      <c r="P28" s="23">
        <f>SUM(I28:O28)</f>
        <v>55.4</v>
      </c>
      <c r="Q28" s="41"/>
      <c r="R28" s="28" t="s">
        <v>35</v>
      </c>
      <c r="S28" s="28" t="s">
        <v>36</v>
      </c>
      <c r="T28" s="32"/>
      <c r="U28" s="28" t="s">
        <v>85</v>
      </c>
      <c r="V28" s="36"/>
      <c r="W28" s="33">
        <v>0.49</v>
      </c>
      <c r="X28" s="36"/>
      <c r="Y28" s="34">
        <v>43555</v>
      </c>
      <c r="Z28" s="38"/>
      <c r="AA28" s="36"/>
    </row>
    <row r="29" spans="1:27" x14ac:dyDescent="0.2">
      <c r="A29" s="8"/>
      <c r="B29" s="8"/>
      <c r="C29" s="8"/>
      <c r="D29" s="22">
        <f>SUM(D15:D28)</f>
        <v>8740131</v>
      </c>
      <c r="E29" s="22">
        <f>SUM(E15:E28)</f>
        <v>2047615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41">
        <f>SUM(Q15:Q28)</f>
        <v>1000000</v>
      </c>
      <c r="R29" s="32"/>
      <c r="S29" s="32"/>
      <c r="T29" s="32"/>
      <c r="U29" s="32"/>
      <c r="V29" s="32"/>
      <c r="W29" s="32"/>
      <c r="X29" s="32"/>
      <c r="Y29" s="32"/>
      <c r="Z29" s="32"/>
      <c r="AA29" s="32"/>
    </row>
    <row r="30" spans="1:27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24">
        <f>1000000-Q29</f>
        <v>0</v>
      </c>
      <c r="R30" s="8"/>
      <c r="S30" s="8"/>
      <c r="T30" s="8"/>
      <c r="U30" s="8"/>
      <c r="V30" s="8"/>
      <c r="W30" s="8"/>
      <c r="X30" s="8"/>
      <c r="Y30" s="8"/>
      <c r="Z30" s="8"/>
      <c r="AA30" s="8"/>
    </row>
  </sheetData>
  <sheetProtection selectLockedCells="1" selectUnlockedCells="1"/>
  <customSheetViews>
    <customSheetView guid="{DB8D12CF-4785-4380-997E-3DB321CA402A}" scale="60">
      <selection activeCell="N18" sqref="N18"/>
      <pageMargins left="0.7" right="0.7" top="0.78740157499999996" bottom="0.78740157499999996" header="0.3" footer="0.3"/>
      <pageSetup paperSize="9" orientation="portrait" r:id="rId1"/>
    </customSheetView>
  </customSheetViews>
  <dataValidations count="7">
    <dataValidation type="whole" allowBlank="1" showInputMessage="1" showErrorMessage="1" errorTitle="ZNOVU A LÉPE" error="To je móóóóóóc!!!!" sqref="I15:I21">
      <formula1>0</formula1>
      <formula2>30</formula2>
    </dataValidation>
    <dataValidation type="whole" showInputMessage="1" showErrorMessage="1" errorTitle="ZNOVU A LÉPE" error="To je móóóóóóc!!!!" sqref="J15:K21">
      <formula1>0</formula1>
      <formula2>15</formula2>
    </dataValidation>
    <dataValidation type="whole" allowBlank="1" showInputMessage="1" showErrorMessage="1" errorTitle="ZNOVU A LÉPE" error="To je móóóóóóc!!!!" sqref="L15:L21">
      <formula1>0</formula1>
      <formula2>5</formula2>
    </dataValidation>
    <dataValidation type="whole" showInputMessage="1" showErrorMessage="1" errorTitle="ZNOVU A LÉPE" error="To je móóóóóóc!!!!" sqref="M15:M21">
      <formula1>0</formula1>
      <formula2>10</formula2>
    </dataValidation>
    <dataValidation type="whole" showInputMessage="1" showErrorMessage="1" errorTitle="ZNOVU A LÉPE" error="To je móóóóóóc!!!!_x000a__x000a_" sqref="N15:N21">
      <formula1>0</formula1>
      <formula2>15</formula2>
    </dataValidation>
    <dataValidation type="whole" showInputMessage="1" showErrorMessage="1" errorTitle="ZNOVU A LÉPE" error="To je móóóóóóc!!!!_x000a__x000a_" sqref="O15:O21">
      <formula1>0</formula1>
      <formula2>10</formula2>
    </dataValidation>
    <dataValidation type="whole" showInputMessage="1" showErrorMessage="1" errorTitle="ZNOVU A LÉPE" error="To je móóóóóóc!!!!" sqref="P15:P28">
      <formula1>0</formula1>
      <formula2>100</formula2>
    </dataValidation>
  </dataValidations>
  <pageMargins left="0.19685039370078741" right="0.19685039370078741" top="0.78740157480314965" bottom="0.78740157480314965" header="0.31496062992125984" footer="0.31496062992125984"/>
  <pageSetup scale="65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/>
  </sheetViews>
  <sheetFormatPr defaultColWidth="9.109375" defaultRowHeight="12" x14ac:dyDescent="0.3"/>
  <cols>
    <col min="1" max="1" width="9.33203125" style="1" customWidth="1"/>
    <col min="2" max="2" width="22.109375" style="1" customWidth="1"/>
    <col min="3" max="3" width="23.554687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6384" width="9.109375" style="1"/>
  </cols>
  <sheetData>
    <row r="1" spans="1:16" ht="35.25" customHeight="1" x14ac:dyDescent="0.3">
      <c r="A1" s="2" t="s">
        <v>37</v>
      </c>
    </row>
    <row r="2" spans="1:16" ht="12.6" x14ac:dyDescent="0.3">
      <c r="A2" s="1" t="s">
        <v>38</v>
      </c>
      <c r="I2" s="3" t="s">
        <v>40</v>
      </c>
    </row>
    <row r="3" spans="1:16" ht="12.6" x14ac:dyDescent="0.3">
      <c r="A3" s="1" t="s">
        <v>27</v>
      </c>
      <c r="I3" s="4" t="s">
        <v>41</v>
      </c>
    </row>
    <row r="4" spans="1:16" ht="12.6" x14ac:dyDescent="0.3">
      <c r="A4" s="1" t="s">
        <v>45</v>
      </c>
      <c r="I4" s="5"/>
    </row>
    <row r="5" spans="1:16" ht="12.6" x14ac:dyDescent="0.3">
      <c r="A5" s="1" t="s">
        <v>32</v>
      </c>
      <c r="I5" s="4" t="s">
        <v>46</v>
      </c>
    </row>
    <row r="6" spans="1:16" ht="12.6" x14ac:dyDescent="0.3">
      <c r="A6" s="1" t="s">
        <v>39</v>
      </c>
      <c r="I6" s="4"/>
    </row>
    <row r="7" spans="1:16" ht="12.6" x14ac:dyDescent="0.3">
      <c r="A7" s="1" t="s">
        <v>33</v>
      </c>
      <c r="I7" s="4" t="s">
        <v>42</v>
      </c>
    </row>
    <row r="8" spans="1:16" ht="12.6" x14ac:dyDescent="0.3">
      <c r="A8" s="1" t="s">
        <v>34</v>
      </c>
    </row>
    <row r="9" spans="1:16" x14ac:dyDescent="0.3">
      <c r="I9" s="1" t="s">
        <v>43</v>
      </c>
    </row>
    <row r="10" spans="1:16" x14ac:dyDescent="0.3">
      <c r="I10" s="13" t="s">
        <v>44</v>
      </c>
    </row>
    <row r="11" spans="1:16" x14ac:dyDescent="0.2">
      <c r="I11" s="14" t="s">
        <v>47</v>
      </c>
    </row>
    <row r="13" spans="1:16" ht="106.5" customHeight="1" x14ac:dyDescent="0.3">
      <c r="A13" s="6" t="s">
        <v>0</v>
      </c>
      <c r="B13" s="6" t="s">
        <v>1</v>
      </c>
      <c r="C13" s="6" t="s">
        <v>24</v>
      </c>
      <c r="D13" s="6" t="s">
        <v>22</v>
      </c>
      <c r="E13" s="6" t="s">
        <v>2</v>
      </c>
      <c r="F13" s="6" t="s">
        <v>3</v>
      </c>
      <c r="G13" s="6" t="s">
        <v>4</v>
      </c>
      <c r="H13" s="6" t="s">
        <v>5</v>
      </c>
      <c r="I13" s="7" t="s">
        <v>28</v>
      </c>
      <c r="J13" s="7" t="s">
        <v>23</v>
      </c>
      <c r="K13" s="7" t="s">
        <v>26</v>
      </c>
      <c r="L13" s="7" t="s">
        <v>6</v>
      </c>
      <c r="M13" s="7" t="s">
        <v>7</v>
      </c>
      <c r="N13" s="7" t="s">
        <v>29</v>
      </c>
      <c r="O13" s="7" t="s">
        <v>8</v>
      </c>
      <c r="P13" s="6" t="s">
        <v>9</v>
      </c>
    </row>
    <row r="14" spans="1:16" x14ac:dyDescent="0.3">
      <c r="A14" s="8"/>
      <c r="B14" s="8"/>
      <c r="C14" s="8"/>
      <c r="D14" s="8"/>
      <c r="E14" s="8"/>
      <c r="F14" s="9"/>
      <c r="G14" s="9"/>
      <c r="H14" s="9"/>
      <c r="I14" s="10" t="s">
        <v>18</v>
      </c>
      <c r="J14" s="10" t="s">
        <v>19</v>
      </c>
      <c r="K14" s="10" t="s">
        <v>19</v>
      </c>
      <c r="L14" s="10" t="s">
        <v>20</v>
      </c>
      <c r="M14" s="10" t="s">
        <v>21</v>
      </c>
      <c r="N14" s="10" t="s">
        <v>19</v>
      </c>
      <c r="O14" s="10" t="s">
        <v>21</v>
      </c>
      <c r="P14" s="9"/>
    </row>
    <row r="15" spans="1:16" x14ac:dyDescent="0.3">
      <c r="A15" s="21" t="s">
        <v>48</v>
      </c>
      <c r="B15" s="15" t="s">
        <v>76</v>
      </c>
      <c r="C15" s="15" t="s">
        <v>62</v>
      </c>
      <c r="D15" s="22">
        <v>1056000</v>
      </c>
      <c r="E15" s="22">
        <v>150000</v>
      </c>
      <c r="F15" s="15">
        <v>52</v>
      </c>
      <c r="G15" s="15"/>
      <c r="H15" s="9">
        <f>SUM(F15:G15)</f>
        <v>52</v>
      </c>
      <c r="I15" s="19">
        <v>10</v>
      </c>
      <c r="J15" s="19">
        <v>14</v>
      </c>
      <c r="K15" s="19">
        <v>7</v>
      </c>
      <c r="L15" s="19">
        <v>5</v>
      </c>
      <c r="M15" s="19">
        <v>8</v>
      </c>
      <c r="N15" s="19">
        <v>10</v>
      </c>
      <c r="O15" s="19">
        <v>10</v>
      </c>
      <c r="P15" s="23">
        <f>SUM(I15:O15)</f>
        <v>64</v>
      </c>
    </row>
    <row r="16" spans="1:16" x14ac:dyDescent="0.3">
      <c r="A16" s="21" t="s">
        <v>49</v>
      </c>
      <c r="B16" s="15" t="s">
        <v>77</v>
      </c>
      <c r="C16" s="15" t="s">
        <v>63</v>
      </c>
      <c r="D16" s="22">
        <v>509800</v>
      </c>
      <c r="E16" s="22">
        <v>150000</v>
      </c>
      <c r="F16" s="15">
        <v>60</v>
      </c>
      <c r="G16" s="15">
        <v>24</v>
      </c>
      <c r="H16" s="9">
        <f>SUM(F16:G16)</f>
        <v>84</v>
      </c>
      <c r="I16" s="19">
        <v>20</v>
      </c>
      <c r="J16" s="19">
        <v>12</v>
      </c>
      <c r="K16" s="19">
        <v>12</v>
      </c>
      <c r="L16" s="19">
        <v>3</v>
      </c>
      <c r="M16" s="19">
        <v>4</v>
      </c>
      <c r="N16" s="19">
        <v>9</v>
      </c>
      <c r="O16" s="19">
        <v>9</v>
      </c>
      <c r="P16" s="23">
        <f>SUM(I16:O16)</f>
        <v>69</v>
      </c>
    </row>
    <row r="17" spans="1:16" x14ac:dyDescent="0.3">
      <c r="A17" s="21" t="s">
        <v>50</v>
      </c>
      <c r="B17" s="15" t="s">
        <v>77</v>
      </c>
      <c r="C17" s="15" t="s">
        <v>64</v>
      </c>
      <c r="D17" s="22">
        <v>421200</v>
      </c>
      <c r="E17" s="22">
        <v>150000</v>
      </c>
      <c r="F17" s="15">
        <v>55</v>
      </c>
      <c r="G17" s="15">
        <v>37</v>
      </c>
      <c r="H17" s="9">
        <f>SUM(F17:G17)</f>
        <v>92</v>
      </c>
      <c r="I17" s="19">
        <v>22</v>
      </c>
      <c r="J17" s="19">
        <v>12</v>
      </c>
      <c r="K17" s="19">
        <v>10</v>
      </c>
      <c r="L17" s="19">
        <v>3</v>
      </c>
      <c r="M17" s="19">
        <v>4</v>
      </c>
      <c r="N17" s="19">
        <v>10</v>
      </c>
      <c r="O17" s="19">
        <v>9</v>
      </c>
      <c r="P17" s="23">
        <f>SUM(I17:O17)</f>
        <v>70</v>
      </c>
    </row>
    <row r="18" spans="1:16" x14ac:dyDescent="0.3">
      <c r="A18" s="26" t="s">
        <v>51</v>
      </c>
      <c r="B18" s="15" t="s">
        <v>78</v>
      </c>
      <c r="C18" s="15" t="s">
        <v>65</v>
      </c>
      <c r="D18" s="22">
        <v>312975</v>
      </c>
      <c r="E18" s="22">
        <v>154475</v>
      </c>
      <c r="F18" s="15">
        <v>46</v>
      </c>
      <c r="G18" s="15">
        <v>34</v>
      </c>
      <c r="H18" s="9">
        <f>SUM(F18:G18)</f>
        <v>80</v>
      </c>
      <c r="I18" s="19">
        <v>18</v>
      </c>
      <c r="J18" s="19">
        <v>8</v>
      </c>
      <c r="K18" s="19">
        <v>9</v>
      </c>
      <c r="L18" s="19">
        <v>3</v>
      </c>
      <c r="M18" s="19">
        <v>3</v>
      </c>
      <c r="N18" s="19">
        <v>8</v>
      </c>
      <c r="O18" s="19">
        <v>5</v>
      </c>
      <c r="P18" s="23">
        <f>SUM(I18:O18)</f>
        <v>54</v>
      </c>
    </row>
    <row r="19" spans="1:16" x14ac:dyDescent="0.2">
      <c r="A19" s="25" t="s">
        <v>52</v>
      </c>
      <c r="B19" s="15" t="s">
        <v>77</v>
      </c>
      <c r="C19" s="15" t="s">
        <v>66</v>
      </c>
      <c r="D19" s="22">
        <v>430200</v>
      </c>
      <c r="E19" s="22">
        <v>150000</v>
      </c>
      <c r="F19" s="15">
        <v>50</v>
      </c>
      <c r="G19" s="15">
        <v>33</v>
      </c>
      <c r="H19" s="9">
        <f>SUM(F19:G19)</f>
        <v>83</v>
      </c>
      <c r="I19" s="19">
        <v>23</v>
      </c>
      <c r="J19" s="19">
        <v>12</v>
      </c>
      <c r="K19" s="19">
        <v>10</v>
      </c>
      <c r="L19" s="19">
        <v>3</v>
      </c>
      <c r="M19" s="19">
        <v>4</v>
      </c>
      <c r="N19" s="19">
        <v>10</v>
      </c>
      <c r="O19" s="19">
        <v>9</v>
      </c>
      <c r="P19" s="23">
        <f>SUM(I19:O19)</f>
        <v>71</v>
      </c>
    </row>
    <row r="20" spans="1:16" x14ac:dyDescent="0.3">
      <c r="A20" s="21" t="s">
        <v>53</v>
      </c>
      <c r="B20" s="15" t="s">
        <v>76</v>
      </c>
      <c r="C20" s="15" t="s">
        <v>67</v>
      </c>
      <c r="D20" s="22">
        <v>548000</v>
      </c>
      <c r="E20" s="22">
        <v>150000</v>
      </c>
      <c r="F20" s="15">
        <v>23</v>
      </c>
      <c r="G20" s="15">
        <v>39</v>
      </c>
      <c r="H20" s="9">
        <f>SUM(F20:G20)</f>
        <v>62</v>
      </c>
      <c r="I20" s="19">
        <v>11</v>
      </c>
      <c r="J20" s="19">
        <v>14</v>
      </c>
      <c r="K20" s="19">
        <v>8</v>
      </c>
      <c r="L20" s="19">
        <v>4</v>
      </c>
      <c r="M20" s="19">
        <v>8</v>
      </c>
      <c r="N20" s="19">
        <v>10</v>
      </c>
      <c r="O20" s="19">
        <v>10</v>
      </c>
      <c r="P20" s="23">
        <f>SUM(I20:O20)</f>
        <v>65</v>
      </c>
    </row>
    <row r="21" spans="1:16" x14ac:dyDescent="0.3">
      <c r="A21" s="21" t="s">
        <v>54</v>
      </c>
      <c r="B21" s="15" t="s">
        <v>79</v>
      </c>
      <c r="C21" s="15" t="s">
        <v>68</v>
      </c>
      <c r="D21" s="22">
        <v>543692</v>
      </c>
      <c r="E21" s="22">
        <v>150000</v>
      </c>
      <c r="F21" s="15">
        <v>54</v>
      </c>
      <c r="G21" s="15">
        <v>38</v>
      </c>
      <c r="H21" s="9">
        <f>SUM(F21:G21)</f>
        <v>92</v>
      </c>
      <c r="I21" s="19">
        <v>10</v>
      </c>
      <c r="J21" s="19">
        <v>12</v>
      </c>
      <c r="K21" s="19">
        <v>9</v>
      </c>
      <c r="L21" s="19">
        <v>5</v>
      </c>
      <c r="M21" s="19">
        <v>7</v>
      </c>
      <c r="N21" s="19">
        <v>13</v>
      </c>
      <c r="O21" s="19">
        <v>10</v>
      </c>
      <c r="P21" s="23">
        <f>SUM(I21:O21)</f>
        <v>66</v>
      </c>
    </row>
    <row r="22" spans="1:16" x14ac:dyDescent="0.3">
      <c r="A22" s="21" t="s">
        <v>55</v>
      </c>
      <c r="B22" s="15" t="s">
        <v>79</v>
      </c>
      <c r="C22" s="15" t="s">
        <v>69</v>
      </c>
      <c r="D22" s="22">
        <v>644663</v>
      </c>
      <c r="E22" s="22">
        <v>150000</v>
      </c>
      <c r="F22" s="15">
        <v>35</v>
      </c>
      <c r="G22" s="15"/>
      <c r="H22" s="9">
        <f>SUM(F22:G22)</f>
        <v>35</v>
      </c>
      <c r="I22" s="19">
        <v>14</v>
      </c>
      <c r="J22" s="19">
        <v>11</v>
      </c>
      <c r="K22" s="19">
        <v>10</v>
      </c>
      <c r="L22" s="19">
        <v>5</v>
      </c>
      <c r="M22" s="19">
        <v>7</v>
      </c>
      <c r="N22" s="19">
        <v>13</v>
      </c>
      <c r="O22" s="19">
        <v>10</v>
      </c>
      <c r="P22" s="23">
        <f>SUM(I22:O22)</f>
        <v>70</v>
      </c>
    </row>
    <row r="23" spans="1:16" x14ac:dyDescent="0.3">
      <c r="A23" s="21" t="s">
        <v>56</v>
      </c>
      <c r="B23" s="15" t="s">
        <v>79</v>
      </c>
      <c r="C23" s="15" t="s">
        <v>70</v>
      </c>
      <c r="D23" s="22">
        <v>796499</v>
      </c>
      <c r="E23" s="22">
        <v>150000</v>
      </c>
      <c r="F23" s="15">
        <v>55</v>
      </c>
      <c r="G23" s="15"/>
      <c r="H23" s="9">
        <f>SUM(F23:G23)</f>
        <v>55</v>
      </c>
      <c r="I23" s="19">
        <v>10</v>
      </c>
      <c r="J23" s="19">
        <v>11</v>
      </c>
      <c r="K23" s="19">
        <v>12</v>
      </c>
      <c r="L23" s="19">
        <v>5</v>
      </c>
      <c r="M23" s="19">
        <v>7</v>
      </c>
      <c r="N23" s="19">
        <v>13</v>
      </c>
      <c r="O23" s="19">
        <v>10</v>
      </c>
      <c r="P23" s="23">
        <f>SUM(I23:O23)</f>
        <v>68</v>
      </c>
    </row>
    <row r="24" spans="1:16" x14ac:dyDescent="0.3">
      <c r="A24" s="15" t="s">
        <v>57</v>
      </c>
      <c r="B24" s="16" t="s">
        <v>80</v>
      </c>
      <c r="C24" s="16" t="s">
        <v>71</v>
      </c>
      <c r="D24" s="17">
        <v>1120000</v>
      </c>
      <c r="E24" s="17">
        <v>150000</v>
      </c>
      <c r="F24" s="15">
        <v>56</v>
      </c>
      <c r="G24" s="15">
        <v>32</v>
      </c>
      <c r="H24" s="18">
        <f>SUM(F24:G24)</f>
        <v>88</v>
      </c>
      <c r="I24" s="19">
        <v>28</v>
      </c>
      <c r="J24" s="19">
        <v>9</v>
      </c>
      <c r="K24" s="19">
        <v>15</v>
      </c>
      <c r="L24" s="19">
        <v>3</v>
      </c>
      <c r="M24" s="19">
        <v>7</v>
      </c>
      <c r="N24" s="19">
        <v>14</v>
      </c>
      <c r="O24" s="19">
        <v>6</v>
      </c>
      <c r="P24" s="20">
        <f>SUM(I24:O24)</f>
        <v>82</v>
      </c>
    </row>
    <row r="25" spans="1:16" x14ac:dyDescent="0.3">
      <c r="A25" s="21" t="s">
        <v>58</v>
      </c>
      <c r="B25" s="15" t="s">
        <v>81</v>
      </c>
      <c r="C25" s="15" t="s">
        <v>72</v>
      </c>
      <c r="D25" s="22">
        <v>339900</v>
      </c>
      <c r="E25" s="22">
        <v>150000</v>
      </c>
      <c r="F25" s="15">
        <v>60</v>
      </c>
      <c r="G25" s="15">
        <v>31</v>
      </c>
      <c r="H25" s="9">
        <f>SUM(F25:G25)</f>
        <v>91</v>
      </c>
      <c r="I25" s="19">
        <v>11</v>
      </c>
      <c r="J25" s="19">
        <v>14</v>
      </c>
      <c r="K25" s="19">
        <v>8</v>
      </c>
      <c r="L25" s="19">
        <v>4</v>
      </c>
      <c r="M25" s="19">
        <v>7</v>
      </c>
      <c r="N25" s="19">
        <v>9</v>
      </c>
      <c r="O25" s="19">
        <v>10</v>
      </c>
      <c r="P25" s="23">
        <f>SUM(I25:O25)</f>
        <v>63</v>
      </c>
    </row>
    <row r="26" spans="1:16" x14ac:dyDescent="0.3">
      <c r="A26" s="21" t="s">
        <v>59</v>
      </c>
      <c r="B26" s="15" t="s">
        <v>81</v>
      </c>
      <c r="C26" s="15" t="s">
        <v>73</v>
      </c>
      <c r="D26" s="22">
        <v>1299223</v>
      </c>
      <c r="E26" s="22">
        <v>150000</v>
      </c>
      <c r="F26" s="15">
        <v>35</v>
      </c>
      <c r="G26" s="15">
        <v>37</v>
      </c>
      <c r="H26" s="9">
        <f>SUM(F26:G26)</f>
        <v>72</v>
      </c>
      <c r="I26" s="19">
        <v>15</v>
      </c>
      <c r="J26" s="19">
        <v>14</v>
      </c>
      <c r="K26" s="19">
        <v>12</v>
      </c>
      <c r="L26" s="19">
        <v>4</v>
      </c>
      <c r="M26" s="19">
        <v>5</v>
      </c>
      <c r="N26" s="19">
        <v>12</v>
      </c>
      <c r="O26" s="19">
        <v>10</v>
      </c>
      <c r="P26" s="23">
        <f>SUM(I26:O26)</f>
        <v>72</v>
      </c>
    </row>
    <row r="27" spans="1:16" x14ac:dyDescent="0.3">
      <c r="A27" s="21" t="s">
        <v>60</v>
      </c>
      <c r="B27" s="15" t="s">
        <v>82</v>
      </c>
      <c r="C27" s="15" t="s">
        <v>74</v>
      </c>
      <c r="D27" s="22">
        <v>206979</v>
      </c>
      <c r="E27" s="22">
        <v>93140</v>
      </c>
      <c r="F27" s="15">
        <v>52</v>
      </c>
      <c r="G27" s="15">
        <v>33</v>
      </c>
      <c r="H27" s="9">
        <f>SUM(F27:G27)</f>
        <v>85</v>
      </c>
      <c r="I27" s="19">
        <v>17</v>
      </c>
      <c r="J27" s="19">
        <v>10</v>
      </c>
      <c r="K27" s="19">
        <v>10</v>
      </c>
      <c r="L27" s="19">
        <v>5</v>
      </c>
      <c r="M27" s="19">
        <v>9</v>
      </c>
      <c r="N27" s="19">
        <v>13</v>
      </c>
      <c r="O27" s="19">
        <v>8</v>
      </c>
      <c r="P27" s="23">
        <f>SUM(I27:O27)</f>
        <v>72</v>
      </c>
    </row>
    <row r="28" spans="1:16" x14ac:dyDescent="0.3">
      <c r="A28" s="21" t="s">
        <v>61</v>
      </c>
      <c r="B28" s="15" t="s">
        <v>83</v>
      </c>
      <c r="C28" s="15" t="s">
        <v>75</v>
      </c>
      <c r="D28" s="22">
        <v>511000</v>
      </c>
      <c r="E28" s="22">
        <v>150000</v>
      </c>
      <c r="F28" s="15"/>
      <c r="G28" s="15">
        <v>36</v>
      </c>
      <c r="H28" s="9">
        <f>SUM(F28:G28)</f>
        <v>36</v>
      </c>
      <c r="I28" s="19">
        <v>17</v>
      </c>
      <c r="J28" s="19">
        <v>11</v>
      </c>
      <c r="K28" s="19">
        <v>10</v>
      </c>
      <c r="L28" s="19">
        <v>5</v>
      </c>
      <c r="M28" s="19">
        <v>9</v>
      </c>
      <c r="N28" s="19">
        <v>13</v>
      </c>
      <c r="O28" s="19">
        <v>9</v>
      </c>
      <c r="P28" s="23">
        <f>SUM(I28:O28)</f>
        <v>74</v>
      </c>
    </row>
    <row r="29" spans="1:16" x14ac:dyDescent="0.3">
      <c r="A29" s="8"/>
      <c r="B29" s="8"/>
      <c r="C29" s="8"/>
      <c r="D29" s="24">
        <f>SUM(D15:D28)</f>
        <v>8740131</v>
      </c>
      <c r="E29" s="24">
        <f>SUM(E15:E28)</f>
        <v>2047615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</row>
    <row r="30" spans="1:16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</sheetData>
  <dataValidations count="7">
    <dataValidation type="whole" showInputMessage="1" showErrorMessage="1" errorTitle="ZNOVU A LÉPE" error="To je móóóóóóc!!!!" sqref="P15:P28">
      <formula1>0</formula1>
      <formula2>100</formula2>
    </dataValidation>
    <dataValidation type="whole" showInputMessage="1" showErrorMessage="1" errorTitle="ZNOVU A LÉPE" error="To je móóóóóóc!!!!_x000a__x000a_" sqref="O15:O20 O24">
      <formula1>0</formula1>
      <formula2>10</formula2>
    </dataValidation>
    <dataValidation type="whole" showInputMessage="1" showErrorMessage="1" errorTitle="ZNOVU A LÉPE" error="To je móóóóóóc!!!!_x000a__x000a_" sqref="N15:N20 N24">
      <formula1>0</formula1>
      <formula2>15</formula2>
    </dataValidation>
    <dataValidation type="whole" showInputMessage="1" showErrorMessage="1" errorTitle="ZNOVU A LÉPE" error="To je móóóóóóc!!!!" sqref="M15:M20 M24">
      <formula1>0</formula1>
      <formula2>10</formula2>
    </dataValidation>
    <dataValidation type="whole" allowBlank="1" showInputMessage="1" showErrorMessage="1" errorTitle="ZNOVU A LÉPE" error="To je móóóóóóc!!!!" sqref="L15:L20 L24">
      <formula1>0</formula1>
      <formula2>5</formula2>
    </dataValidation>
    <dataValidation type="whole" showInputMessage="1" showErrorMessage="1" errorTitle="ZNOVU A LÉPE" error="To je móóóóóóc!!!!" sqref="J15:K20 J24:K24">
      <formula1>0</formula1>
      <formula2>15</formula2>
    </dataValidation>
    <dataValidation type="whole" allowBlank="1" showInputMessage="1" showErrorMessage="1" errorTitle="ZNOVU A LÉPE" error="To je móóóóóóc!!!!" sqref="I15:I20 I24">
      <formula1>0</formula1>
      <formula2>30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/>
  </sheetViews>
  <sheetFormatPr defaultColWidth="9.109375" defaultRowHeight="14.4" x14ac:dyDescent="0.3"/>
  <cols>
    <col min="1" max="1" width="9.33203125" style="1" customWidth="1"/>
    <col min="2" max="2" width="22.109375" style="1" customWidth="1"/>
    <col min="3" max="3" width="23.554687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6384" width="9.109375" style="1"/>
  </cols>
  <sheetData>
    <row r="1" spans="1:16" ht="35.25" customHeight="1" x14ac:dyDescent="0.3">
      <c r="A1" s="2" t="s">
        <v>37</v>
      </c>
    </row>
    <row r="2" spans="1:16" ht="12.6" x14ac:dyDescent="0.3">
      <c r="A2" s="1" t="s">
        <v>38</v>
      </c>
      <c r="I2" s="3" t="s">
        <v>40</v>
      </c>
    </row>
    <row r="3" spans="1:16" ht="12.6" x14ac:dyDescent="0.3">
      <c r="A3" s="1" t="s">
        <v>27</v>
      </c>
      <c r="I3" s="4" t="s">
        <v>41</v>
      </c>
    </row>
    <row r="4" spans="1:16" ht="12.6" x14ac:dyDescent="0.3">
      <c r="A4" s="1" t="s">
        <v>45</v>
      </c>
      <c r="I4" s="5"/>
    </row>
    <row r="5" spans="1:16" ht="12.6" x14ac:dyDescent="0.3">
      <c r="A5" s="1" t="s">
        <v>32</v>
      </c>
      <c r="I5" s="4" t="s">
        <v>46</v>
      </c>
    </row>
    <row r="6" spans="1:16" ht="12.6" x14ac:dyDescent="0.3">
      <c r="A6" s="1" t="s">
        <v>39</v>
      </c>
      <c r="I6" s="4"/>
    </row>
    <row r="7" spans="1:16" ht="12.6" x14ac:dyDescent="0.3">
      <c r="A7" s="1" t="s">
        <v>33</v>
      </c>
      <c r="I7" s="4" t="s">
        <v>42</v>
      </c>
    </row>
    <row r="8" spans="1:16" ht="12.6" x14ac:dyDescent="0.3">
      <c r="A8" s="1" t="s">
        <v>34</v>
      </c>
    </row>
    <row r="9" spans="1:16" ht="12" x14ac:dyDescent="0.3">
      <c r="I9" s="1" t="s">
        <v>43</v>
      </c>
    </row>
    <row r="10" spans="1:16" ht="12" x14ac:dyDescent="0.3">
      <c r="I10" s="13" t="s">
        <v>44</v>
      </c>
    </row>
    <row r="11" spans="1:16" ht="12" x14ac:dyDescent="0.2">
      <c r="I11" s="14" t="s">
        <v>47</v>
      </c>
    </row>
    <row r="13" spans="1:16" ht="106.5" customHeight="1" x14ac:dyDescent="0.3">
      <c r="A13" s="6" t="s">
        <v>0</v>
      </c>
      <c r="B13" s="6" t="s">
        <v>1</v>
      </c>
      <c r="C13" s="6" t="s">
        <v>24</v>
      </c>
      <c r="D13" s="6" t="s">
        <v>22</v>
      </c>
      <c r="E13" s="6" t="s">
        <v>2</v>
      </c>
      <c r="F13" s="6" t="s">
        <v>3</v>
      </c>
      <c r="G13" s="6" t="s">
        <v>4</v>
      </c>
      <c r="H13" s="6" t="s">
        <v>5</v>
      </c>
      <c r="I13" s="7" t="s">
        <v>28</v>
      </c>
      <c r="J13" s="7" t="s">
        <v>23</v>
      </c>
      <c r="K13" s="7" t="s">
        <v>26</v>
      </c>
      <c r="L13" s="7" t="s">
        <v>6</v>
      </c>
      <c r="M13" s="7" t="s">
        <v>7</v>
      </c>
      <c r="N13" s="7" t="s">
        <v>29</v>
      </c>
      <c r="O13" s="7" t="s">
        <v>8</v>
      </c>
      <c r="P13" s="6" t="s">
        <v>9</v>
      </c>
    </row>
    <row r="14" spans="1:16" ht="12" x14ac:dyDescent="0.3">
      <c r="A14" s="8"/>
      <c r="B14" s="8"/>
      <c r="C14" s="8"/>
      <c r="D14" s="8"/>
      <c r="E14" s="8"/>
      <c r="F14" s="9"/>
      <c r="G14" s="9"/>
      <c r="H14" s="9"/>
      <c r="I14" s="10" t="s">
        <v>18</v>
      </c>
      <c r="J14" s="10" t="s">
        <v>19</v>
      </c>
      <c r="K14" s="10" t="s">
        <v>19</v>
      </c>
      <c r="L14" s="10" t="s">
        <v>20</v>
      </c>
      <c r="M14" s="10" t="s">
        <v>21</v>
      </c>
      <c r="N14" s="10" t="s">
        <v>19</v>
      </c>
      <c r="O14" s="10" t="s">
        <v>21</v>
      </c>
      <c r="P14" s="9"/>
    </row>
    <row r="15" spans="1:16" ht="12" x14ac:dyDescent="0.3">
      <c r="A15" s="21" t="s">
        <v>48</v>
      </c>
      <c r="B15" s="15" t="s">
        <v>76</v>
      </c>
      <c r="C15" s="15" t="s">
        <v>62</v>
      </c>
      <c r="D15" s="22">
        <v>1056000</v>
      </c>
      <c r="E15" s="22">
        <v>150000</v>
      </c>
      <c r="F15" s="15">
        <v>52</v>
      </c>
      <c r="G15" s="15"/>
      <c r="H15" s="9">
        <f>SUM(F15:G15)</f>
        <v>52</v>
      </c>
      <c r="I15" s="19">
        <v>11</v>
      </c>
      <c r="J15" s="19">
        <v>12</v>
      </c>
      <c r="K15" s="19">
        <v>7</v>
      </c>
      <c r="L15" s="19">
        <v>5</v>
      </c>
      <c r="M15" s="19">
        <v>8</v>
      </c>
      <c r="N15" s="19">
        <v>10</v>
      </c>
      <c r="O15" s="19">
        <v>10</v>
      </c>
      <c r="P15" s="23">
        <f>SUM(I15:O15)</f>
        <v>63</v>
      </c>
    </row>
    <row r="16" spans="1:16" ht="12" x14ac:dyDescent="0.3">
      <c r="A16" s="21" t="s">
        <v>49</v>
      </c>
      <c r="B16" s="15" t="s">
        <v>77</v>
      </c>
      <c r="C16" s="15" t="s">
        <v>63</v>
      </c>
      <c r="D16" s="22">
        <v>509800</v>
      </c>
      <c r="E16" s="22">
        <v>150000</v>
      </c>
      <c r="F16" s="15">
        <v>60</v>
      </c>
      <c r="G16" s="15">
        <v>24</v>
      </c>
      <c r="H16" s="9">
        <f>SUM(F16:G16)</f>
        <v>84</v>
      </c>
      <c r="I16" s="19">
        <v>18</v>
      </c>
      <c r="J16" s="19">
        <v>12</v>
      </c>
      <c r="K16" s="19">
        <v>9</v>
      </c>
      <c r="L16" s="19">
        <v>5</v>
      </c>
      <c r="M16" s="19">
        <v>4</v>
      </c>
      <c r="N16" s="19">
        <v>9</v>
      </c>
      <c r="O16" s="19">
        <v>10</v>
      </c>
      <c r="P16" s="23">
        <f t="shared" ref="P16:P28" si="0">SUM(I16:O16)</f>
        <v>67</v>
      </c>
    </row>
    <row r="17" spans="1:16" ht="12" x14ac:dyDescent="0.3">
      <c r="A17" s="21" t="s">
        <v>50</v>
      </c>
      <c r="B17" s="15" t="s">
        <v>77</v>
      </c>
      <c r="C17" s="15" t="s">
        <v>64</v>
      </c>
      <c r="D17" s="22">
        <v>421200</v>
      </c>
      <c r="E17" s="22">
        <v>150000</v>
      </c>
      <c r="F17" s="15">
        <v>55</v>
      </c>
      <c r="G17" s="15">
        <v>37</v>
      </c>
      <c r="H17" s="9">
        <f>SUM(F17:G17)</f>
        <v>92</v>
      </c>
      <c r="I17" s="19">
        <v>23</v>
      </c>
      <c r="J17" s="19">
        <v>12</v>
      </c>
      <c r="K17" s="19">
        <v>11</v>
      </c>
      <c r="L17" s="19">
        <v>5</v>
      </c>
      <c r="M17" s="19">
        <v>4</v>
      </c>
      <c r="N17" s="19">
        <v>11</v>
      </c>
      <c r="O17" s="19">
        <v>10</v>
      </c>
      <c r="P17" s="23">
        <f t="shared" si="0"/>
        <v>76</v>
      </c>
    </row>
    <row r="18" spans="1:16" ht="12" x14ac:dyDescent="0.3">
      <c r="A18" s="26" t="s">
        <v>51</v>
      </c>
      <c r="B18" s="15" t="s">
        <v>78</v>
      </c>
      <c r="C18" s="15" t="s">
        <v>65</v>
      </c>
      <c r="D18" s="22">
        <v>312975</v>
      </c>
      <c r="E18" s="22">
        <v>154475</v>
      </c>
      <c r="F18" s="15">
        <v>46</v>
      </c>
      <c r="G18" s="15">
        <v>34</v>
      </c>
      <c r="H18" s="9">
        <f>SUM(F18:G18)</f>
        <v>80</v>
      </c>
      <c r="I18" s="19">
        <v>17</v>
      </c>
      <c r="J18" s="19">
        <v>11</v>
      </c>
      <c r="K18" s="19">
        <v>8</v>
      </c>
      <c r="L18" s="19">
        <v>5</v>
      </c>
      <c r="M18" s="19">
        <v>5</v>
      </c>
      <c r="N18" s="19">
        <v>8</v>
      </c>
      <c r="O18" s="19">
        <v>6</v>
      </c>
      <c r="P18" s="23">
        <f t="shared" si="0"/>
        <v>60</v>
      </c>
    </row>
    <row r="19" spans="1:16" ht="12" x14ac:dyDescent="0.2">
      <c r="A19" s="25" t="s">
        <v>52</v>
      </c>
      <c r="B19" s="15" t="s">
        <v>77</v>
      </c>
      <c r="C19" s="15" t="s">
        <v>66</v>
      </c>
      <c r="D19" s="22">
        <v>430200</v>
      </c>
      <c r="E19" s="22">
        <v>150000</v>
      </c>
      <c r="F19" s="15">
        <v>50</v>
      </c>
      <c r="G19" s="15">
        <v>33</v>
      </c>
      <c r="H19" s="9">
        <f>SUM(F19:G19)</f>
        <v>83</v>
      </c>
      <c r="I19" s="19">
        <v>24</v>
      </c>
      <c r="J19" s="19">
        <v>12</v>
      </c>
      <c r="K19" s="19">
        <v>11</v>
      </c>
      <c r="L19" s="19">
        <v>5</v>
      </c>
      <c r="M19" s="19">
        <v>8</v>
      </c>
      <c r="N19" s="19">
        <v>10</v>
      </c>
      <c r="O19" s="19">
        <v>10</v>
      </c>
      <c r="P19" s="23">
        <f t="shared" si="0"/>
        <v>80</v>
      </c>
    </row>
    <row r="20" spans="1:16" ht="12" x14ac:dyDescent="0.3">
      <c r="A20" s="21" t="s">
        <v>53</v>
      </c>
      <c r="B20" s="15" t="s">
        <v>76</v>
      </c>
      <c r="C20" s="15" t="s">
        <v>67</v>
      </c>
      <c r="D20" s="22">
        <v>548000</v>
      </c>
      <c r="E20" s="22">
        <v>150000</v>
      </c>
      <c r="F20" s="15">
        <v>23</v>
      </c>
      <c r="G20" s="15">
        <v>39</v>
      </c>
      <c r="H20" s="9">
        <f>SUM(F20:G20)</f>
        <v>62</v>
      </c>
      <c r="I20" s="19">
        <v>12</v>
      </c>
      <c r="J20" s="19">
        <v>11</v>
      </c>
      <c r="K20" s="19">
        <v>7</v>
      </c>
      <c r="L20" s="19">
        <v>5</v>
      </c>
      <c r="M20" s="19">
        <v>4</v>
      </c>
      <c r="N20" s="19">
        <v>9</v>
      </c>
      <c r="O20" s="19">
        <v>10</v>
      </c>
      <c r="P20" s="23">
        <f t="shared" si="0"/>
        <v>58</v>
      </c>
    </row>
    <row r="21" spans="1:16" ht="12" x14ac:dyDescent="0.3">
      <c r="A21" s="21" t="s">
        <v>54</v>
      </c>
      <c r="B21" s="15" t="s">
        <v>79</v>
      </c>
      <c r="C21" s="15" t="s">
        <v>68</v>
      </c>
      <c r="D21" s="22">
        <v>543692</v>
      </c>
      <c r="E21" s="22">
        <v>150000</v>
      </c>
      <c r="F21" s="15">
        <v>54</v>
      </c>
      <c r="G21" s="15">
        <v>38</v>
      </c>
      <c r="H21" s="9">
        <f>SUM(F21:G21)</f>
        <v>92</v>
      </c>
      <c r="I21" s="19">
        <v>12</v>
      </c>
      <c r="J21" s="19">
        <v>13</v>
      </c>
      <c r="K21" s="19">
        <v>7</v>
      </c>
      <c r="L21" s="19">
        <v>5</v>
      </c>
      <c r="M21" s="19">
        <v>7</v>
      </c>
      <c r="N21" s="19">
        <v>15</v>
      </c>
      <c r="O21" s="19">
        <v>10</v>
      </c>
      <c r="P21" s="23">
        <f t="shared" si="0"/>
        <v>69</v>
      </c>
    </row>
    <row r="22" spans="1:16" ht="12" x14ac:dyDescent="0.3">
      <c r="A22" s="21" t="s">
        <v>55</v>
      </c>
      <c r="B22" s="15" t="s">
        <v>79</v>
      </c>
      <c r="C22" s="15" t="s">
        <v>69</v>
      </c>
      <c r="D22" s="22">
        <v>644663</v>
      </c>
      <c r="E22" s="22">
        <v>150000</v>
      </c>
      <c r="F22" s="15">
        <v>35</v>
      </c>
      <c r="G22" s="15"/>
      <c r="H22" s="9">
        <f>SUM(F22:G22)</f>
        <v>35</v>
      </c>
      <c r="I22" s="19">
        <v>18</v>
      </c>
      <c r="J22" s="19">
        <v>13</v>
      </c>
      <c r="K22" s="19">
        <v>11</v>
      </c>
      <c r="L22" s="19">
        <v>5</v>
      </c>
      <c r="M22" s="19">
        <v>6</v>
      </c>
      <c r="N22" s="19">
        <v>15</v>
      </c>
      <c r="O22" s="19">
        <v>10</v>
      </c>
      <c r="P22" s="23">
        <f t="shared" si="0"/>
        <v>78</v>
      </c>
    </row>
    <row r="23" spans="1:16" ht="12" x14ac:dyDescent="0.3">
      <c r="A23" s="21" t="s">
        <v>56</v>
      </c>
      <c r="B23" s="15" t="s">
        <v>79</v>
      </c>
      <c r="C23" s="15" t="s">
        <v>70</v>
      </c>
      <c r="D23" s="22">
        <v>796499</v>
      </c>
      <c r="E23" s="22">
        <v>150000</v>
      </c>
      <c r="F23" s="15">
        <v>55</v>
      </c>
      <c r="G23" s="15"/>
      <c r="H23" s="9">
        <f>SUM(F23:G23)</f>
        <v>55</v>
      </c>
      <c r="I23" s="19">
        <v>12</v>
      </c>
      <c r="J23" s="19">
        <v>13</v>
      </c>
      <c r="K23" s="19">
        <v>8</v>
      </c>
      <c r="L23" s="19">
        <v>5</v>
      </c>
      <c r="M23" s="19">
        <v>8</v>
      </c>
      <c r="N23" s="19">
        <v>15</v>
      </c>
      <c r="O23" s="19">
        <v>10</v>
      </c>
      <c r="P23" s="23">
        <f t="shared" si="0"/>
        <v>71</v>
      </c>
    </row>
    <row r="24" spans="1:16" ht="12" x14ac:dyDescent="0.3">
      <c r="A24" s="15" t="s">
        <v>57</v>
      </c>
      <c r="B24" s="16" t="s">
        <v>80</v>
      </c>
      <c r="C24" s="16" t="s">
        <v>71</v>
      </c>
      <c r="D24" s="17">
        <v>1120000</v>
      </c>
      <c r="E24" s="17">
        <v>150000</v>
      </c>
      <c r="F24" s="15">
        <v>56</v>
      </c>
      <c r="G24" s="15">
        <v>32</v>
      </c>
      <c r="H24" s="18">
        <f>SUM(F24:G24)</f>
        <v>88</v>
      </c>
      <c r="I24" s="19">
        <v>21</v>
      </c>
      <c r="J24" s="19">
        <v>11</v>
      </c>
      <c r="K24" s="19">
        <v>11</v>
      </c>
      <c r="L24" s="19">
        <v>5</v>
      </c>
      <c r="M24" s="19">
        <v>8</v>
      </c>
      <c r="N24" s="19">
        <v>13</v>
      </c>
      <c r="O24" s="19">
        <v>6</v>
      </c>
      <c r="P24" s="23">
        <f t="shared" si="0"/>
        <v>75</v>
      </c>
    </row>
    <row r="25" spans="1:16" ht="12" x14ac:dyDescent="0.3">
      <c r="A25" s="21" t="s">
        <v>58</v>
      </c>
      <c r="B25" s="15" t="s">
        <v>81</v>
      </c>
      <c r="C25" s="15" t="s">
        <v>72</v>
      </c>
      <c r="D25" s="22">
        <v>339900</v>
      </c>
      <c r="E25" s="22">
        <v>150000</v>
      </c>
      <c r="F25" s="15">
        <v>60</v>
      </c>
      <c r="G25" s="15">
        <v>31</v>
      </c>
      <c r="H25" s="9">
        <f>SUM(F25:G25)</f>
        <v>91</v>
      </c>
      <c r="I25" s="19">
        <v>16</v>
      </c>
      <c r="J25" s="19">
        <v>12</v>
      </c>
      <c r="K25" s="19">
        <v>8</v>
      </c>
      <c r="L25" s="19">
        <v>5</v>
      </c>
      <c r="M25" s="19">
        <v>6</v>
      </c>
      <c r="N25" s="19">
        <v>9</v>
      </c>
      <c r="O25" s="19">
        <v>10</v>
      </c>
      <c r="P25" s="23">
        <f t="shared" si="0"/>
        <v>66</v>
      </c>
    </row>
    <row r="26" spans="1:16" ht="12" x14ac:dyDescent="0.3">
      <c r="A26" s="21" t="s">
        <v>59</v>
      </c>
      <c r="B26" s="15" t="s">
        <v>81</v>
      </c>
      <c r="C26" s="15" t="s">
        <v>73</v>
      </c>
      <c r="D26" s="22">
        <v>1299223</v>
      </c>
      <c r="E26" s="22">
        <v>150000</v>
      </c>
      <c r="F26" s="15">
        <v>35</v>
      </c>
      <c r="G26" s="15">
        <v>37</v>
      </c>
      <c r="H26" s="9">
        <f>SUM(F26:G26)</f>
        <v>72</v>
      </c>
      <c r="I26" s="19">
        <v>17</v>
      </c>
      <c r="J26" s="19">
        <v>12</v>
      </c>
      <c r="K26" s="19">
        <v>9</v>
      </c>
      <c r="L26" s="19">
        <v>5</v>
      </c>
      <c r="M26" s="19">
        <v>6</v>
      </c>
      <c r="N26" s="19">
        <v>12</v>
      </c>
      <c r="O26" s="19">
        <v>10</v>
      </c>
      <c r="P26" s="23">
        <f t="shared" si="0"/>
        <v>71</v>
      </c>
    </row>
    <row r="27" spans="1:16" ht="12" x14ac:dyDescent="0.3">
      <c r="A27" s="21" t="s">
        <v>60</v>
      </c>
      <c r="B27" s="15" t="s">
        <v>82</v>
      </c>
      <c r="C27" s="15" t="s">
        <v>74</v>
      </c>
      <c r="D27" s="22">
        <v>206979</v>
      </c>
      <c r="E27" s="22">
        <v>93140</v>
      </c>
      <c r="F27" s="15">
        <v>52</v>
      </c>
      <c r="G27" s="15">
        <v>33</v>
      </c>
      <c r="H27" s="9">
        <f>SUM(F27:G27)</f>
        <v>85</v>
      </c>
      <c r="I27" s="19">
        <v>21</v>
      </c>
      <c r="J27" s="19">
        <v>11</v>
      </c>
      <c r="K27" s="19">
        <v>13</v>
      </c>
      <c r="L27" s="19">
        <v>5</v>
      </c>
      <c r="M27" s="19">
        <v>9</v>
      </c>
      <c r="N27" s="19">
        <v>13</v>
      </c>
      <c r="O27" s="19">
        <v>9</v>
      </c>
      <c r="P27" s="23">
        <f t="shared" si="0"/>
        <v>81</v>
      </c>
    </row>
    <row r="28" spans="1:16" ht="12" x14ac:dyDescent="0.3">
      <c r="A28" s="21" t="s">
        <v>61</v>
      </c>
      <c r="B28" s="15" t="s">
        <v>83</v>
      </c>
      <c r="C28" s="15" t="s">
        <v>75</v>
      </c>
      <c r="D28" s="22">
        <v>511000</v>
      </c>
      <c r="E28" s="22">
        <v>150000</v>
      </c>
      <c r="F28" s="15"/>
      <c r="G28" s="15">
        <v>36</v>
      </c>
      <c r="H28" s="9">
        <f>SUM(F28:G28)</f>
        <v>36</v>
      </c>
      <c r="I28" s="19">
        <v>22</v>
      </c>
      <c r="J28" s="19">
        <v>12</v>
      </c>
      <c r="K28" s="19">
        <v>11</v>
      </c>
      <c r="L28" s="19">
        <v>5</v>
      </c>
      <c r="M28" s="19">
        <v>9</v>
      </c>
      <c r="N28" s="19">
        <v>14</v>
      </c>
      <c r="O28" s="19">
        <v>9</v>
      </c>
      <c r="P28" s="23">
        <f t="shared" si="0"/>
        <v>82</v>
      </c>
    </row>
    <row r="29" spans="1:16" ht="12" x14ac:dyDescent="0.3">
      <c r="A29" s="8"/>
      <c r="B29" s="8"/>
      <c r="C29" s="8"/>
      <c r="D29" s="24">
        <f>SUM(D15:D28)</f>
        <v>8740131</v>
      </c>
      <c r="E29" s="24">
        <f>SUM(E15:E28)</f>
        <v>2047615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</row>
    <row r="30" spans="1:16" ht="12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ht="12" x14ac:dyDescent="0.3"/>
    <row r="32" spans="1:16" ht="12" x14ac:dyDescent="0.3"/>
    <row r="33" ht="12" x14ac:dyDescent="0.3"/>
    <row r="34" ht="12" x14ac:dyDescent="0.3"/>
  </sheetData>
  <dataValidations count="7">
    <dataValidation type="whole" allowBlank="1" showInputMessage="1" showErrorMessage="1" errorTitle="ZNOVU A LÉPE" error="To je móóóóóóc!!!!" sqref="I15:I20 I24">
      <formula1>0</formula1>
      <formula2>30</formula2>
    </dataValidation>
    <dataValidation type="whole" showInputMessage="1" showErrorMessage="1" errorTitle="ZNOVU A LÉPE" error="To je móóóóóóc!!!!" sqref="J15:K20 J24:K24">
      <formula1>0</formula1>
      <formula2>15</formula2>
    </dataValidation>
    <dataValidation type="whole" allowBlank="1" showInputMessage="1" showErrorMessage="1" errorTitle="ZNOVU A LÉPE" error="To je móóóóóóc!!!!" sqref="L15:L20 L24">
      <formula1>0</formula1>
      <formula2>5</formula2>
    </dataValidation>
    <dataValidation type="whole" showInputMessage="1" showErrorMessage="1" errorTitle="ZNOVU A LÉPE" error="To je móóóóóóc!!!!" sqref="M15:M20 M24">
      <formula1>0</formula1>
      <formula2>10</formula2>
    </dataValidation>
    <dataValidation type="whole" showInputMessage="1" showErrorMessage="1" errorTitle="ZNOVU A LÉPE" error="To je móóóóóóc!!!!_x000a__x000a_" sqref="N15:N20 N24">
      <formula1>0</formula1>
      <formula2>15</formula2>
    </dataValidation>
    <dataValidation type="whole" showInputMessage="1" showErrorMessage="1" errorTitle="ZNOVU A LÉPE" error="To je móóóóóóc!!!!_x000a__x000a_" sqref="O15:O20 O24">
      <formula1>0</formula1>
      <formula2>10</formula2>
    </dataValidation>
    <dataValidation type="whole" showInputMessage="1" showErrorMessage="1" errorTitle="ZNOVU A LÉPE" error="To je móóóóóóc!!!!" sqref="P15:P28">
      <formula1>0</formula1>
      <formula2>100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/>
  </sheetViews>
  <sheetFormatPr defaultColWidth="9.109375" defaultRowHeight="14.4" x14ac:dyDescent="0.3"/>
  <cols>
    <col min="1" max="1" width="9.33203125" style="1" customWidth="1"/>
    <col min="2" max="2" width="22.109375" style="1" customWidth="1"/>
    <col min="3" max="3" width="23.554687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6384" width="9.109375" style="1"/>
  </cols>
  <sheetData>
    <row r="1" spans="1:16" ht="35.25" customHeight="1" x14ac:dyDescent="0.3">
      <c r="A1" s="2" t="s">
        <v>37</v>
      </c>
    </row>
    <row r="2" spans="1:16" ht="12.6" x14ac:dyDescent="0.3">
      <c r="A2" s="1" t="s">
        <v>38</v>
      </c>
      <c r="I2" s="3" t="s">
        <v>40</v>
      </c>
    </row>
    <row r="3" spans="1:16" ht="12.6" x14ac:dyDescent="0.3">
      <c r="A3" s="1" t="s">
        <v>27</v>
      </c>
      <c r="I3" s="4" t="s">
        <v>41</v>
      </c>
    </row>
    <row r="4" spans="1:16" ht="12.6" x14ac:dyDescent="0.3">
      <c r="A4" s="1" t="s">
        <v>45</v>
      </c>
      <c r="I4" s="5"/>
    </row>
    <row r="5" spans="1:16" ht="12.6" x14ac:dyDescent="0.3">
      <c r="A5" s="1" t="s">
        <v>32</v>
      </c>
      <c r="I5" s="4" t="s">
        <v>46</v>
      </c>
    </row>
    <row r="6" spans="1:16" ht="12.6" x14ac:dyDescent="0.3">
      <c r="A6" s="1" t="s">
        <v>39</v>
      </c>
      <c r="I6" s="4"/>
    </row>
    <row r="7" spans="1:16" ht="12.6" x14ac:dyDescent="0.3">
      <c r="A7" s="1" t="s">
        <v>33</v>
      </c>
      <c r="I7" s="4" t="s">
        <v>42</v>
      </c>
    </row>
    <row r="8" spans="1:16" ht="12.6" x14ac:dyDescent="0.3">
      <c r="A8" s="1" t="s">
        <v>34</v>
      </c>
    </row>
    <row r="9" spans="1:16" ht="12" x14ac:dyDescent="0.3">
      <c r="I9" s="1" t="s">
        <v>43</v>
      </c>
    </row>
    <row r="10" spans="1:16" ht="12" x14ac:dyDescent="0.3">
      <c r="I10" s="13" t="s">
        <v>44</v>
      </c>
    </row>
    <row r="11" spans="1:16" ht="12" x14ac:dyDescent="0.2">
      <c r="I11" s="14" t="s">
        <v>47</v>
      </c>
    </row>
    <row r="13" spans="1:16" ht="106.5" customHeight="1" x14ac:dyDescent="0.3">
      <c r="A13" s="6" t="s">
        <v>0</v>
      </c>
      <c r="B13" s="6" t="s">
        <v>1</v>
      </c>
      <c r="C13" s="6" t="s">
        <v>24</v>
      </c>
      <c r="D13" s="6" t="s">
        <v>22</v>
      </c>
      <c r="E13" s="6" t="s">
        <v>2</v>
      </c>
      <c r="F13" s="6" t="s">
        <v>3</v>
      </c>
      <c r="G13" s="6" t="s">
        <v>4</v>
      </c>
      <c r="H13" s="6" t="s">
        <v>5</v>
      </c>
      <c r="I13" s="7" t="s">
        <v>28</v>
      </c>
      <c r="J13" s="7" t="s">
        <v>23</v>
      </c>
      <c r="K13" s="7" t="s">
        <v>26</v>
      </c>
      <c r="L13" s="7" t="s">
        <v>6</v>
      </c>
      <c r="M13" s="7" t="s">
        <v>7</v>
      </c>
      <c r="N13" s="7" t="s">
        <v>29</v>
      </c>
      <c r="O13" s="7" t="s">
        <v>8</v>
      </c>
      <c r="P13" s="6" t="s">
        <v>9</v>
      </c>
    </row>
    <row r="14" spans="1:16" ht="12" x14ac:dyDescent="0.3">
      <c r="A14" s="8"/>
      <c r="B14" s="8"/>
      <c r="C14" s="8"/>
      <c r="D14" s="8"/>
      <c r="E14" s="8"/>
      <c r="F14" s="9"/>
      <c r="G14" s="9"/>
      <c r="H14" s="9"/>
      <c r="I14" s="10" t="s">
        <v>18</v>
      </c>
      <c r="J14" s="10" t="s">
        <v>19</v>
      </c>
      <c r="K14" s="10" t="s">
        <v>19</v>
      </c>
      <c r="L14" s="10" t="s">
        <v>20</v>
      </c>
      <c r="M14" s="10" t="s">
        <v>21</v>
      </c>
      <c r="N14" s="10" t="s">
        <v>19</v>
      </c>
      <c r="O14" s="10" t="s">
        <v>21</v>
      </c>
      <c r="P14" s="9"/>
    </row>
    <row r="15" spans="1:16" ht="12" x14ac:dyDescent="0.3">
      <c r="A15" s="21" t="s">
        <v>48</v>
      </c>
      <c r="B15" s="15" t="s">
        <v>76</v>
      </c>
      <c r="C15" s="15" t="s">
        <v>62</v>
      </c>
      <c r="D15" s="22">
        <v>1056000</v>
      </c>
      <c r="E15" s="22">
        <v>150000</v>
      </c>
      <c r="F15" s="15">
        <v>52</v>
      </c>
      <c r="G15" s="15"/>
      <c r="H15" s="9">
        <f>SUM(F15:G15)</f>
        <v>52</v>
      </c>
      <c r="I15" s="19">
        <v>9</v>
      </c>
      <c r="J15" s="19">
        <v>14</v>
      </c>
      <c r="K15" s="19">
        <v>6</v>
      </c>
      <c r="L15" s="19">
        <v>5</v>
      </c>
      <c r="M15" s="19">
        <v>9</v>
      </c>
      <c r="N15" s="19">
        <v>9</v>
      </c>
      <c r="O15" s="19">
        <v>10</v>
      </c>
      <c r="P15" s="23">
        <f>SUM(I15:O15)</f>
        <v>62</v>
      </c>
    </row>
    <row r="16" spans="1:16" ht="12" x14ac:dyDescent="0.3">
      <c r="A16" s="21" t="s">
        <v>49</v>
      </c>
      <c r="B16" s="15" t="s">
        <v>77</v>
      </c>
      <c r="C16" s="15" t="s">
        <v>63</v>
      </c>
      <c r="D16" s="22">
        <v>509800</v>
      </c>
      <c r="E16" s="22">
        <v>150000</v>
      </c>
      <c r="F16" s="15">
        <v>60</v>
      </c>
      <c r="G16" s="15">
        <v>24</v>
      </c>
      <c r="H16" s="9">
        <f>SUM(F16:G16)</f>
        <v>84</v>
      </c>
      <c r="I16" s="19">
        <v>22</v>
      </c>
      <c r="J16" s="19">
        <v>12</v>
      </c>
      <c r="K16" s="19">
        <v>12</v>
      </c>
      <c r="L16" s="19">
        <v>3</v>
      </c>
      <c r="M16" s="19">
        <v>5</v>
      </c>
      <c r="N16" s="19">
        <v>10</v>
      </c>
      <c r="O16" s="19">
        <v>10</v>
      </c>
      <c r="P16" s="23">
        <f>SUM(I16:O16)</f>
        <v>74</v>
      </c>
    </row>
    <row r="17" spans="1:16" ht="12" x14ac:dyDescent="0.3">
      <c r="A17" s="21" t="s">
        <v>50</v>
      </c>
      <c r="B17" s="15" t="s">
        <v>77</v>
      </c>
      <c r="C17" s="15" t="s">
        <v>64</v>
      </c>
      <c r="D17" s="22">
        <v>421200</v>
      </c>
      <c r="E17" s="22">
        <v>150000</v>
      </c>
      <c r="F17" s="15">
        <v>55</v>
      </c>
      <c r="G17" s="15">
        <v>37</v>
      </c>
      <c r="H17" s="9">
        <f>SUM(F17:G17)</f>
        <v>92</v>
      </c>
      <c r="I17" s="19">
        <v>21</v>
      </c>
      <c r="J17" s="19">
        <v>12</v>
      </c>
      <c r="K17" s="19">
        <v>11</v>
      </c>
      <c r="L17" s="19">
        <v>3</v>
      </c>
      <c r="M17" s="19">
        <v>5</v>
      </c>
      <c r="N17" s="19">
        <v>11</v>
      </c>
      <c r="O17" s="19">
        <v>10</v>
      </c>
      <c r="P17" s="23">
        <f>SUM(I17:O17)</f>
        <v>73</v>
      </c>
    </row>
    <row r="18" spans="1:16" ht="12" x14ac:dyDescent="0.3">
      <c r="A18" s="26" t="s">
        <v>51</v>
      </c>
      <c r="B18" s="15" t="s">
        <v>78</v>
      </c>
      <c r="C18" s="15" t="s">
        <v>65</v>
      </c>
      <c r="D18" s="22">
        <v>312975</v>
      </c>
      <c r="E18" s="22">
        <v>154475</v>
      </c>
      <c r="F18" s="15">
        <v>46</v>
      </c>
      <c r="G18" s="15">
        <v>34</v>
      </c>
      <c r="H18" s="9">
        <f>SUM(F18:G18)</f>
        <v>80</v>
      </c>
      <c r="I18" s="19">
        <v>14</v>
      </c>
      <c r="J18" s="19">
        <v>9</v>
      </c>
      <c r="K18" s="19">
        <v>10</v>
      </c>
      <c r="L18" s="19">
        <v>3</v>
      </c>
      <c r="M18" s="19">
        <v>6</v>
      </c>
      <c r="N18" s="19">
        <v>8</v>
      </c>
      <c r="O18" s="19">
        <v>6</v>
      </c>
      <c r="P18" s="23">
        <f>SUM(I18:O18)</f>
        <v>56</v>
      </c>
    </row>
    <row r="19" spans="1:16" ht="12" x14ac:dyDescent="0.2">
      <c r="A19" s="25" t="s">
        <v>52</v>
      </c>
      <c r="B19" s="15" t="s">
        <v>77</v>
      </c>
      <c r="C19" s="15" t="s">
        <v>66</v>
      </c>
      <c r="D19" s="22">
        <v>430200</v>
      </c>
      <c r="E19" s="22">
        <v>150000</v>
      </c>
      <c r="F19" s="15">
        <v>50</v>
      </c>
      <c r="G19" s="15">
        <v>33</v>
      </c>
      <c r="H19" s="9">
        <f>SUM(F19:G19)</f>
        <v>83</v>
      </c>
      <c r="I19" s="19">
        <v>27</v>
      </c>
      <c r="J19" s="19">
        <v>12</v>
      </c>
      <c r="K19" s="19">
        <v>15</v>
      </c>
      <c r="L19" s="19">
        <v>3</v>
      </c>
      <c r="M19" s="19">
        <v>5</v>
      </c>
      <c r="N19" s="19">
        <v>10</v>
      </c>
      <c r="O19" s="19">
        <v>10</v>
      </c>
      <c r="P19" s="23">
        <f>SUM(I19:O19)</f>
        <v>82</v>
      </c>
    </row>
    <row r="20" spans="1:16" ht="12" x14ac:dyDescent="0.3">
      <c r="A20" s="21" t="s">
        <v>53</v>
      </c>
      <c r="B20" s="15" t="s">
        <v>76</v>
      </c>
      <c r="C20" s="15" t="s">
        <v>67</v>
      </c>
      <c r="D20" s="22">
        <v>548000</v>
      </c>
      <c r="E20" s="22">
        <v>150000</v>
      </c>
      <c r="F20" s="15">
        <v>23</v>
      </c>
      <c r="G20" s="15">
        <v>39</v>
      </c>
      <c r="H20" s="9">
        <f>SUM(F20:G20)</f>
        <v>62</v>
      </c>
      <c r="I20" s="19">
        <v>10</v>
      </c>
      <c r="J20" s="19">
        <v>14</v>
      </c>
      <c r="K20" s="19">
        <v>6</v>
      </c>
      <c r="L20" s="19">
        <v>5</v>
      </c>
      <c r="M20" s="19">
        <v>7</v>
      </c>
      <c r="N20" s="19">
        <v>11</v>
      </c>
      <c r="O20" s="19">
        <v>10</v>
      </c>
      <c r="P20" s="23">
        <f>SUM(I20:O20)</f>
        <v>63</v>
      </c>
    </row>
    <row r="21" spans="1:16" ht="12" x14ac:dyDescent="0.3">
      <c r="A21" s="21" t="s">
        <v>54</v>
      </c>
      <c r="B21" s="15" t="s">
        <v>79</v>
      </c>
      <c r="C21" s="15" t="s">
        <v>68</v>
      </c>
      <c r="D21" s="22">
        <v>543692</v>
      </c>
      <c r="E21" s="22">
        <v>150000</v>
      </c>
      <c r="F21" s="15">
        <v>54</v>
      </c>
      <c r="G21" s="15">
        <v>38</v>
      </c>
      <c r="H21" s="9">
        <f>SUM(F21:G21)</f>
        <v>92</v>
      </c>
      <c r="I21" s="19">
        <v>15</v>
      </c>
      <c r="J21" s="19">
        <v>14</v>
      </c>
      <c r="K21" s="19">
        <v>7</v>
      </c>
      <c r="L21" s="19">
        <v>5</v>
      </c>
      <c r="M21" s="19">
        <v>7</v>
      </c>
      <c r="N21" s="19">
        <v>13</v>
      </c>
      <c r="O21" s="19">
        <v>10</v>
      </c>
      <c r="P21" s="23">
        <f>SUM(I21:O21)</f>
        <v>71</v>
      </c>
    </row>
    <row r="22" spans="1:16" ht="12" x14ac:dyDescent="0.3">
      <c r="A22" s="21" t="s">
        <v>55</v>
      </c>
      <c r="B22" s="15" t="s">
        <v>79</v>
      </c>
      <c r="C22" s="15" t="s">
        <v>69</v>
      </c>
      <c r="D22" s="22">
        <v>644663</v>
      </c>
      <c r="E22" s="22">
        <v>150000</v>
      </c>
      <c r="F22" s="15">
        <v>35</v>
      </c>
      <c r="G22" s="15"/>
      <c r="H22" s="9">
        <f>SUM(F22:G22)</f>
        <v>35</v>
      </c>
      <c r="I22" s="19">
        <v>17</v>
      </c>
      <c r="J22" s="19">
        <v>14</v>
      </c>
      <c r="K22" s="19">
        <v>10</v>
      </c>
      <c r="L22" s="19">
        <v>5</v>
      </c>
      <c r="M22" s="19">
        <v>7</v>
      </c>
      <c r="N22" s="19">
        <v>13</v>
      </c>
      <c r="O22" s="19">
        <v>10</v>
      </c>
      <c r="P22" s="23">
        <f>SUM(I22:O22)</f>
        <v>76</v>
      </c>
    </row>
    <row r="23" spans="1:16" ht="12" x14ac:dyDescent="0.3">
      <c r="A23" s="21" t="s">
        <v>56</v>
      </c>
      <c r="B23" s="15" t="s">
        <v>79</v>
      </c>
      <c r="C23" s="15" t="s">
        <v>70</v>
      </c>
      <c r="D23" s="22">
        <v>796499</v>
      </c>
      <c r="E23" s="22">
        <v>150000</v>
      </c>
      <c r="F23" s="15">
        <v>55</v>
      </c>
      <c r="G23" s="15"/>
      <c r="H23" s="9">
        <f>SUM(F23:G23)</f>
        <v>55</v>
      </c>
      <c r="I23" s="19">
        <v>11</v>
      </c>
      <c r="J23" s="19">
        <v>14</v>
      </c>
      <c r="K23" s="19">
        <v>7</v>
      </c>
      <c r="L23" s="19">
        <v>5</v>
      </c>
      <c r="M23" s="19">
        <v>7</v>
      </c>
      <c r="N23" s="19">
        <v>13</v>
      </c>
      <c r="O23" s="19">
        <v>10</v>
      </c>
      <c r="P23" s="23">
        <f>SUM(I23:O23)</f>
        <v>67</v>
      </c>
    </row>
    <row r="24" spans="1:16" ht="12" x14ac:dyDescent="0.3">
      <c r="A24" s="15" t="s">
        <v>57</v>
      </c>
      <c r="B24" s="16" t="s">
        <v>80</v>
      </c>
      <c r="C24" s="16" t="s">
        <v>71</v>
      </c>
      <c r="D24" s="17">
        <v>1120000</v>
      </c>
      <c r="E24" s="17">
        <v>150000</v>
      </c>
      <c r="F24" s="15">
        <v>56</v>
      </c>
      <c r="G24" s="15">
        <v>32</v>
      </c>
      <c r="H24" s="18">
        <f>SUM(F24:G24)</f>
        <v>88</v>
      </c>
      <c r="I24" s="19">
        <v>28</v>
      </c>
      <c r="J24" s="19">
        <v>9</v>
      </c>
      <c r="K24" s="19">
        <v>15</v>
      </c>
      <c r="L24" s="19">
        <v>4</v>
      </c>
      <c r="M24" s="19">
        <v>6</v>
      </c>
      <c r="N24" s="19">
        <v>13</v>
      </c>
      <c r="O24" s="19">
        <v>7</v>
      </c>
      <c r="P24" s="20">
        <f>SUM(I24:O24)</f>
        <v>82</v>
      </c>
    </row>
    <row r="25" spans="1:16" ht="12" x14ac:dyDescent="0.3">
      <c r="A25" s="21" t="s">
        <v>58</v>
      </c>
      <c r="B25" s="15" t="s">
        <v>81</v>
      </c>
      <c r="C25" s="15" t="s">
        <v>72</v>
      </c>
      <c r="D25" s="22">
        <v>339900</v>
      </c>
      <c r="E25" s="22">
        <v>150000</v>
      </c>
      <c r="F25" s="15">
        <v>60</v>
      </c>
      <c r="G25" s="15">
        <v>31</v>
      </c>
      <c r="H25" s="9">
        <f>SUM(F25:G25)</f>
        <v>91</v>
      </c>
      <c r="I25" s="19">
        <v>16</v>
      </c>
      <c r="J25" s="19">
        <v>14</v>
      </c>
      <c r="K25" s="19">
        <v>11</v>
      </c>
      <c r="L25" s="19">
        <v>5</v>
      </c>
      <c r="M25" s="19">
        <v>9</v>
      </c>
      <c r="N25" s="19">
        <v>8</v>
      </c>
      <c r="O25" s="19">
        <v>10</v>
      </c>
      <c r="P25" s="23">
        <f>SUM(I25:O25)</f>
        <v>73</v>
      </c>
    </row>
    <row r="26" spans="1:16" ht="12" x14ac:dyDescent="0.3">
      <c r="A26" s="21" t="s">
        <v>59</v>
      </c>
      <c r="B26" s="15" t="s">
        <v>81</v>
      </c>
      <c r="C26" s="15" t="s">
        <v>73</v>
      </c>
      <c r="D26" s="22">
        <v>1299223</v>
      </c>
      <c r="E26" s="22">
        <v>150000</v>
      </c>
      <c r="F26" s="15">
        <v>35</v>
      </c>
      <c r="G26" s="15">
        <v>37</v>
      </c>
      <c r="H26" s="9">
        <f>SUM(F26:G26)</f>
        <v>72</v>
      </c>
      <c r="I26" s="19">
        <v>18</v>
      </c>
      <c r="J26" s="19">
        <v>14</v>
      </c>
      <c r="K26" s="19">
        <v>13</v>
      </c>
      <c r="L26" s="19">
        <v>5</v>
      </c>
      <c r="M26" s="19">
        <v>6</v>
      </c>
      <c r="N26" s="19">
        <v>12</v>
      </c>
      <c r="O26" s="19">
        <v>10</v>
      </c>
      <c r="P26" s="23">
        <f>SUM(I26:O26)</f>
        <v>78</v>
      </c>
    </row>
    <row r="27" spans="1:16" ht="12" x14ac:dyDescent="0.3">
      <c r="A27" s="21" t="s">
        <v>60</v>
      </c>
      <c r="B27" s="15" t="s">
        <v>82</v>
      </c>
      <c r="C27" s="15" t="s">
        <v>74</v>
      </c>
      <c r="D27" s="22">
        <v>206979</v>
      </c>
      <c r="E27" s="22">
        <v>93140</v>
      </c>
      <c r="F27" s="15">
        <v>52</v>
      </c>
      <c r="G27" s="15">
        <v>33</v>
      </c>
      <c r="H27" s="9">
        <f>SUM(F27:G27)</f>
        <v>85</v>
      </c>
      <c r="I27" s="19">
        <v>20</v>
      </c>
      <c r="J27" s="19">
        <v>13</v>
      </c>
      <c r="K27" s="19">
        <v>12</v>
      </c>
      <c r="L27" s="19">
        <v>5</v>
      </c>
      <c r="M27" s="19">
        <v>9</v>
      </c>
      <c r="N27" s="19">
        <v>13</v>
      </c>
      <c r="O27" s="19">
        <v>9</v>
      </c>
      <c r="P27" s="23">
        <f>SUM(I27:O27)</f>
        <v>81</v>
      </c>
    </row>
    <row r="28" spans="1:16" ht="12" x14ac:dyDescent="0.3">
      <c r="A28" s="21" t="s">
        <v>61</v>
      </c>
      <c r="B28" s="15" t="s">
        <v>83</v>
      </c>
      <c r="C28" s="15" t="s">
        <v>75</v>
      </c>
      <c r="D28" s="22">
        <v>511000</v>
      </c>
      <c r="E28" s="22">
        <v>150000</v>
      </c>
      <c r="F28" s="15"/>
      <c r="G28" s="15">
        <v>36</v>
      </c>
      <c r="H28" s="9">
        <f>SUM(F28:G28)</f>
        <v>36</v>
      </c>
      <c r="I28" s="19">
        <v>21</v>
      </c>
      <c r="J28" s="19">
        <v>13</v>
      </c>
      <c r="K28" s="19">
        <v>13</v>
      </c>
      <c r="L28" s="19">
        <v>5</v>
      </c>
      <c r="M28" s="19">
        <v>9</v>
      </c>
      <c r="N28" s="19">
        <v>14</v>
      </c>
      <c r="O28" s="19">
        <v>10</v>
      </c>
      <c r="P28" s="23">
        <f>SUM(I28:O28)</f>
        <v>85</v>
      </c>
    </row>
    <row r="29" spans="1:16" ht="12" x14ac:dyDescent="0.3">
      <c r="A29" s="8"/>
      <c r="B29" s="8"/>
      <c r="C29" s="8"/>
      <c r="D29" s="24">
        <f>SUM(D15:D28)</f>
        <v>8740131</v>
      </c>
      <c r="E29" s="24">
        <f>SUM(E15:E28)</f>
        <v>2047615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</row>
    <row r="30" spans="1:16" ht="12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ht="12" x14ac:dyDescent="0.3"/>
    <row r="32" spans="1:16" ht="12" x14ac:dyDescent="0.3"/>
    <row r="33" ht="12" x14ac:dyDescent="0.3"/>
    <row r="34" ht="12" x14ac:dyDescent="0.3"/>
  </sheetData>
  <dataValidations count="7">
    <dataValidation type="whole" allowBlank="1" showInputMessage="1" showErrorMessage="1" errorTitle="ZNOVU A LÉPE" error="To je móóóóóóc!!!!" sqref="I15:I20 I24">
      <formula1>0</formula1>
      <formula2>30</formula2>
    </dataValidation>
    <dataValidation type="whole" showInputMessage="1" showErrorMessage="1" errorTitle="ZNOVU A LÉPE" error="To je móóóóóóc!!!!" sqref="J15:K20 J24:K24">
      <formula1>0</formula1>
      <formula2>15</formula2>
    </dataValidation>
    <dataValidation type="whole" allowBlank="1" showInputMessage="1" showErrorMessage="1" errorTitle="ZNOVU A LÉPE" error="To je móóóóóóc!!!!" sqref="L15:L20 L24">
      <formula1>0</formula1>
      <formula2>5</formula2>
    </dataValidation>
    <dataValidation type="whole" showInputMessage="1" showErrorMessage="1" errorTitle="ZNOVU A LÉPE" error="To je móóóóóóc!!!!" sqref="M15:M20 M24">
      <formula1>0</formula1>
      <formula2>10</formula2>
    </dataValidation>
    <dataValidation type="whole" showInputMessage="1" showErrorMessage="1" errorTitle="ZNOVU A LÉPE" error="To je móóóóóóc!!!!_x000a__x000a_" sqref="N15:N20 N24">
      <formula1>0</formula1>
      <formula2>15</formula2>
    </dataValidation>
    <dataValidation type="whole" showInputMessage="1" showErrorMessage="1" errorTitle="ZNOVU A LÉPE" error="To je móóóóóóc!!!!_x000a__x000a_" sqref="O15:O20 O24">
      <formula1>0</formula1>
      <formula2>10</formula2>
    </dataValidation>
    <dataValidation type="whole" showInputMessage="1" showErrorMessage="1" errorTitle="ZNOVU A LÉPE" error="To je móóóóóóc!!!!" sqref="P15:P28">
      <formula1>0</formula1>
      <formula2>100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5" workbookViewId="0">
      <selection activeCell="K23" sqref="K23"/>
    </sheetView>
  </sheetViews>
  <sheetFormatPr defaultColWidth="9.109375" defaultRowHeight="14.4" x14ac:dyDescent="0.3"/>
  <cols>
    <col min="1" max="1" width="9.33203125" style="1" customWidth="1"/>
    <col min="2" max="2" width="22.109375" style="1" customWidth="1"/>
    <col min="3" max="3" width="23.554687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6384" width="9.109375" style="1"/>
  </cols>
  <sheetData>
    <row r="1" spans="1:16" ht="35.25" customHeight="1" x14ac:dyDescent="0.3">
      <c r="A1" s="2" t="s">
        <v>37</v>
      </c>
    </row>
    <row r="2" spans="1:16" ht="12.6" x14ac:dyDescent="0.3">
      <c r="A2" s="1" t="s">
        <v>38</v>
      </c>
      <c r="I2" s="3" t="s">
        <v>40</v>
      </c>
    </row>
    <row r="3" spans="1:16" ht="12.6" x14ac:dyDescent="0.3">
      <c r="A3" s="1" t="s">
        <v>27</v>
      </c>
      <c r="I3" s="4" t="s">
        <v>41</v>
      </c>
    </row>
    <row r="4" spans="1:16" ht="12.6" x14ac:dyDescent="0.3">
      <c r="A4" s="1" t="s">
        <v>45</v>
      </c>
      <c r="I4" s="5"/>
    </row>
    <row r="5" spans="1:16" ht="12.6" x14ac:dyDescent="0.3">
      <c r="A5" s="1" t="s">
        <v>32</v>
      </c>
      <c r="I5" s="4" t="s">
        <v>46</v>
      </c>
    </row>
    <row r="6" spans="1:16" ht="12.6" x14ac:dyDescent="0.3">
      <c r="A6" s="1" t="s">
        <v>39</v>
      </c>
      <c r="I6" s="4"/>
    </row>
    <row r="7" spans="1:16" ht="12.6" x14ac:dyDescent="0.3">
      <c r="A7" s="1" t="s">
        <v>33</v>
      </c>
      <c r="I7" s="4" t="s">
        <v>42</v>
      </c>
    </row>
    <row r="8" spans="1:16" ht="12.6" x14ac:dyDescent="0.3">
      <c r="A8" s="1" t="s">
        <v>34</v>
      </c>
    </row>
    <row r="9" spans="1:16" ht="12" x14ac:dyDescent="0.3">
      <c r="I9" s="1" t="s">
        <v>43</v>
      </c>
    </row>
    <row r="10" spans="1:16" ht="12" x14ac:dyDescent="0.3">
      <c r="I10" s="13" t="s">
        <v>44</v>
      </c>
    </row>
    <row r="11" spans="1:16" ht="12" x14ac:dyDescent="0.2">
      <c r="I11" s="14" t="s">
        <v>47</v>
      </c>
    </row>
    <row r="13" spans="1:16" ht="106.5" customHeight="1" x14ac:dyDescent="0.3">
      <c r="A13" s="6" t="s">
        <v>0</v>
      </c>
      <c r="B13" s="6" t="s">
        <v>1</v>
      </c>
      <c r="C13" s="6" t="s">
        <v>24</v>
      </c>
      <c r="D13" s="6" t="s">
        <v>22</v>
      </c>
      <c r="E13" s="6" t="s">
        <v>2</v>
      </c>
      <c r="F13" s="6" t="s">
        <v>3</v>
      </c>
      <c r="G13" s="6" t="s">
        <v>4</v>
      </c>
      <c r="H13" s="6" t="s">
        <v>5</v>
      </c>
      <c r="I13" s="7" t="s">
        <v>28</v>
      </c>
      <c r="J13" s="7" t="s">
        <v>23</v>
      </c>
      <c r="K13" s="7" t="s">
        <v>26</v>
      </c>
      <c r="L13" s="7" t="s">
        <v>6</v>
      </c>
      <c r="M13" s="7" t="s">
        <v>7</v>
      </c>
      <c r="N13" s="7" t="s">
        <v>29</v>
      </c>
      <c r="O13" s="7" t="s">
        <v>8</v>
      </c>
      <c r="P13" s="6" t="s">
        <v>9</v>
      </c>
    </row>
    <row r="14" spans="1:16" ht="12" x14ac:dyDescent="0.3">
      <c r="A14" s="8"/>
      <c r="B14" s="8"/>
      <c r="C14" s="8"/>
      <c r="D14" s="8"/>
      <c r="E14" s="8"/>
      <c r="F14" s="9"/>
      <c r="G14" s="9"/>
      <c r="H14" s="9"/>
      <c r="I14" s="10" t="s">
        <v>18</v>
      </c>
      <c r="J14" s="10" t="s">
        <v>19</v>
      </c>
      <c r="K14" s="10" t="s">
        <v>19</v>
      </c>
      <c r="L14" s="10" t="s">
        <v>20</v>
      </c>
      <c r="M14" s="10" t="s">
        <v>21</v>
      </c>
      <c r="N14" s="10" t="s">
        <v>19</v>
      </c>
      <c r="O14" s="10" t="s">
        <v>21</v>
      </c>
      <c r="P14" s="9"/>
    </row>
    <row r="15" spans="1:16" ht="12" x14ac:dyDescent="0.3">
      <c r="A15" s="21" t="s">
        <v>48</v>
      </c>
      <c r="B15" s="15" t="s">
        <v>76</v>
      </c>
      <c r="C15" s="15" t="s">
        <v>62</v>
      </c>
      <c r="D15" s="22">
        <v>1056000</v>
      </c>
      <c r="E15" s="22">
        <v>150000</v>
      </c>
      <c r="F15" s="15">
        <v>52</v>
      </c>
      <c r="G15" s="15"/>
      <c r="H15" s="9">
        <f>SUM(F15:G15)</f>
        <v>52</v>
      </c>
      <c r="I15" s="19">
        <v>13</v>
      </c>
      <c r="J15" s="19">
        <v>12</v>
      </c>
      <c r="K15" s="19">
        <v>8</v>
      </c>
      <c r="L15" s="19">
        <v>5</v>
      </c>
      <c r="M15" s="19">
        <v>8</v>
      </c>
      <c r="N15" s="19">
        <v>10</v>
      </c>
      <c r="O15" s="19">
        <v>9</v>
      </c>
      <c r="P15" s="23">
        <f>SUM(I15:O15)</f>
        <v>65</v>
      </c>
    </row>
    <row r="16" spans="1:16" ht="12" x14ac:dyDescent="0.3">
      <c r="A16" s="21" t="s">
        <v>49</v>
      </c>
      <c r="B16" s="15" t="s">
        <v>77</v>
      </c>
      <c r="C16" s="15" t="s">
        <v>63</v>
      </c>
      <c r="D16" s="22">
        <v>509800</v>
      </c>
      <c r="E16" s="22">
        <v>150000</v>
      </c>
      <c r="F16" s="15">
        <v>60</v>
      </c>
      <c r="G16" s="15">
        <v>24</v>
      </c>
      <c r="H16" s="9">
        <f>SUM(F16:G16)</f>
        <v>84</v>
      </c>
      <c r="I16" s="19">
        <v>23</v>
      </c>
      <c r="J16" s="19">
        <v>11</v>
      </c>
      <c r="K16" s="19">
        <v>12</v>
      </c>
      <c r="L16" s="19">
        <v>4</v>
      </c>
      <c r="M16" s="19">
        <v>6</v>
      </c>
      <c r="N16" s="19">
        <v>9</v>
      </c>
      <c r="O16" s="19">
        <v>8</v>
      </c>
      <c r="P16" s="23">
        <f>SUM(I16:O16)</f>
        <v>73</v>
      </c>
    </row>
    <row r="17" spans="1:16" ht="12" x14ac:dyDescent="0.3">
      <c r="A17" s="21" t="s">
        <v>50</v>
      </c>
      <c r="B17" s="15" t="s">
        <v>77</v>
      </c>
      <c r="C17" s="15" t="s">
        <v>64</v>
      </c>
      <c r="D17" s="22">
        <v>421200</v>
      </c>
      <c r="E17" s="22">
        <v>150000</v>
      </c>
      <c r="F17" s="15">
        <v>55</v>
      </c>
      <c r="G17" s="15">
        <v>37</v>
      </c>
      <c r="H17" s="9">
        <f>SUM(F17:G17)</f>
        <v>92</v>
      </c>
      <c r="I17" s="19">
        <v>24</v>
      </c>
      <c r="J17" s="19">
        <v>11</v>
      </c>
      <c r="K17" s="19">
        <v>12</v>
      </c>
      <c r="L17" s="19">
        <v>3</v>
      </c>
      <c r="M17" s="19">
        <v>5</v>
      </c>
      <c r="N17" s="19">
        <v>12</v>
      </c>
      <c r="O17" s="19">
        <v>8</v>
      </c>
      <c r="P17" s="23">
        <f>SUM(I17:O17)</f>
        <v>75</v>
      </c>
    </row>
    <row r="18" spans="1:16" ht="12" x14ac:dyDescent="0.3">
      <c r="A18" s="26" t="s">
        <v>51</v>
      </c>
      <c r="B18" s="15" t="s">
        <v>78</v>
      </c>
      <c r="C18" s="15" t="s">
        <v>65</v>
      </c>
      <c r="D18" s="22">
        <v>312975</v>
      </c>
      <c r="E18" s="22">
        <v>154475</v>
      </c>
      <c r="F18" s="15">
        <v>46</v>
      </c>
      <c r="G18" s="15">
        <v>34</v>
      </c>
      <c r="H18" s="9">
        <f>SUM(F18:G18)</f>
        <v>80</v>
      </c>
      <c r="I18" s="19">
        <v>16</v>
      </c>
      <c r="J18" s="19">
        <v>8</v>
      </c>
      <c r="K18" s="19">
        <v>9</v>
      </c>
      <c r="L18" s="19">
        <v>3</v>
      </c>
      <c r="M18" s="19">
        <v>6</v>
      </c>
      <c r="N18" s="19">
        <v>8</v>
      </c>
      <c r="O18" s="19">
        <v>6</v>
      </c>
      <c r="P18" s="23">
        <f>SUM(I18:O18)</f>
        <v>56</v>
      </c>
    </row>
    <row r="19" spans="1:16" ht="12" x14ac:dyDescent="0.2">
      <c r="A19" s="25" t="s">
        <v>52</v>
      </c>
      <c r="B19" s="15" t="s">
        <v>77</v>
      </c>
      <c r="C19" s="15" t="s">
        <v>66</v>
      </c>
      <c r="D19" s="22">
        <v>430200</v>
      </c>
      <c r="E19" s="22">
        <v>150000</v>
      </c>
      <c r="F19" s="15">
        <v>50</v>
      </c>
      <c r="G19" s="15">
        <v>33</v>
      </c>
      <c r="H19" s="9">
        <f>SUM(F19:G19)</f>
        <v>83</v>
      </c>
      <c r="I19" s="19">
        <v>24</v>
      </c>
      <c r="J19" s="19">
        <v>11</v>
      </c>
      <c r="K19" s="19">
        <v>13</v>
      </c>
      <c r="L19" s="19">
        <v>3</v>
      </c>
      <c r="M19" s="19">
        <v>5</v>
      </c>
      <c r="N19" s="19">
        <v>11</v>
      </c>
      <c r="O19" s="19">
        <v>8</v>
      </c>
      <c r="P19" s="23">
        <f>SUM(I19:O19)</f>
        <v>75</v>
      </c>
    </row>
    <row r="20" spans="1:16" ht="12" x14ac:dyDescent="0.3">
      <c r="A20" s="21" t="s">
        <v>53</v>
      </c>
      <c r="B20" s="15" t="s">
        <v>76</v>
      </c>
      <c r="C20" s="15" t="s">
        <v>67</v>
      </c>
      <c r="D20" s="22">
        <v>548000</v>
      </c>
      <c r="E20" s="22">
        <v>150000</v>
      </c>
      <c r="F20" s="15">
        <v>23</v>
      </c>
      <c r="G20" s="15">
        <v>39</v>
      </c>
      <c r="H20" s="9">
        <f>SUM(F20:G20)</f>
        <v>62</v>
      </c>
      <c r="I20" s="19">
        <v>13</v>
      </c>
      <c r="J20" s="19">
        <v>12</v>
      </c>
      <c r="K20" s="19">
        <v>8</v>
      </c>
      <c r="L20" s="19">
        <v>4</v>
      </c>
      <c r="M20" s="19">
        <v>8</v>
      </c>
      <c r="N20" s="19">
        <v>10</v>
      </c>
      <c r="O20" s="19">
        <v>9</v>
      </c>
      <c r="P20" s="23">
        <f>SUM(I20:O20)</f>
        <v>64</v>
      </c>
    </row>
    <row r="21" spans="1:16" ht="12" x14ac:dyDescent="0.3">
      <c r="A21" s="21" t="s">
        <v>54</v>
      </c>
      <c r="B21" s="15" t="s">
        <v>79</v>
      </c>
      <c r="C21" s="15" t="s">
        <v>68</v>
      </c>
      <c r="D21" s="22">
        <v>543692</v>
      </c>
      <c r="E21" s="22">
        <v>150000</v>
      </c>
      <c r="F21" s="15">
        <v>54</v>
      </c>
      <c r="G21" s="15">
        <v>38</v>
      </c>
      <c r="H21" s="9">
        <f>SUM(F21:G21)</f>
        <v>92</v>
      </c>
      <c r="I21" s="19">
        <v>13</v>
      </c>
      <c r="J21" s="19">
        <v>12</v>
      </c>
      <c r="K21" s="19">
        <v>7</v>
      </c>
      <c r="L21" s="19">
        <v>5</v>
      </c>
      <c r="M21" s="19">
        <v>7</v>
      </c>
      <c r="N21" s="19">
        <v>9</v>
      </c>
      <c r="O21" s="19">
        <v>10</v>
      </c>
      <c r="P21" s="23">
        <f>SUM(I21:O21)</f>
        <v>63</v>
      </c>
    </row>
    <row r="22" spans="1:16" ht="12" x14ac:dyDescent="0.3">
      <c r="A22" s="21" t="s">
        <v>55</v>
      </c>
      <c r="B22" s="15" t="s">
        <v>79</v>
      </c>
      <c r="C22" s="15" t="s">
        <v>69</v>
      </c>
      <c r="D22" s="22">
        <v>644663</v>
      </c>
      <c r="E22" s="22">
        <v>150000</v>
      </c>
      <c r="F22" s="15">
        <v>35</v>
      </c>
      <c r="G22" s="15"/>
      <c r="H22" s="9">
        <f>SUM(F22:G22)</f>
        <v>35</v>
      </c>
      <c r="I22" s="19">
        <v>18</v>
      </c>
      <c r="J22" s="19">
        <v>12</v>
      </c>
      <c r="K22" s="19">
        <v>10</v>
      </c>
      <c r="L22" s="19">
        <v>4</v>
      </c>
      <c r="M22" s="19">
        <v>7</v>
      </c>
      <c r="N22" s="19">
        <v>12</v>
      </c>
      <c r="O22" s="19">
        <v>10</v>
      </c>
      <c r="P22" s="23">
        <f>SUM(I22:O22)</f>
        <v>73</v>
      </c>
    </row>
    <row r="23" spans="1:16" ht="12" x14ac:dyDescent="0.3">
      <c r="A23" s="21" t="s">
        <v>56</v>
      </c>
      <c r="B23" s="15" t="s">
        <v>79</v>
      </c>
      <c r="C23" s="15" t="s">
        <v>70</v>
      </c>
      <c r="D23" s="22">
        <v>796499</v>
      </c>
      <c r="E23" s="22">
        <v>150000</v>
      </c>
      <c r="F23" s="15">
        <v>55</v>
      </c>
      <c r="G23" s="15"/>
      <c r="H23" s="9">
        <f>SUM(F23:G23)</f>
        <v>55</v>
      </c>
      <c r="I23" s="19">
        <v>13</v>
      </c>
      <c r="J23" s="19">
        <v>12</v>
      </c>
      <c r="K23" s="19">
        <v>11</v>
      </c>
      <c r="L23" s="19">
        <v>5</v>
      </c>
      <c r="M23" s="19">
        <v>7</v>
      </c>
      <c r="N23" s="19">
        <v>12</v>
      </c>
      <c r="O23" s="19">
        <v>10</v>
      </c>
      <c r="P23" s="23">
        <f>SUM(I23:O23)</f>
        <v>70</v>
      </c>
    </row>
    <row r="24" spans="1:16" ht="12" x14ac:dyDescent="0.3">
      <c r="A24" s="15" t="s">
        <v>57</v>
      </c>
      <c r="B24" s="16" t="s">
        <v>80</v>
      </c>
      <c r="C24" s="16" t="s">
        <v>71</v>
      </c>
      <c r="D24" s="17">
        <v>1120000</v>
      </c>
      <c r="E24" s="17">
        <v>150000</v>
      </c>
      <c r="F24" s="15">
        <v>56</v>
      </c>
      <c r="G24" s="15">
        <v>32</v>
      </c>
      <c r="H24" s="18">
        <f>SUM(F24:G24)</f>
        <v>88</v>
      </c>
      <c r="I24" s="19">
        <v>27</v>
      </c>
      <c r="J24" s="19">
        <v>10</v>
      </c>
      <c r="K24" s="19">
        <v>15</v>
      </c>
      <c r="L24" s="19">
        <v>3</v>
      </c>
      <c r="M24" s="19">
        <v>7</v>
      </c>
      <c r="N24" s="19">
        <v>13</v>
      </c>
      <c r="O24" s="19">
        <v>10</v>
      </c>
      <c r="P24" s="20">
        <f>SUM(I24:O24)</f>
        <v>85</v>
      </c>
    </row>
    <row r="25" spans="1:16" ht="12" x14ac:dyDescent="0.3">
      <c r="A25" s="21" t="s">
        <v>58</v>
      </c>
      <c r="B25" s="15" t="s">
        <v>81</v>
      </c>
      <c r="C25" s="15" t="s">
        <v>72</v>
      </c>
      <c r="D25" s="22">
        <v>339900</v>
      </c>
      <c r="E25" s="22">
        <v>150000</v>
      </c>
      <c r="F25" s="15">
        <v>60</v>
      </c>
      <c r="G25" s="15">
        <v>31</v>
      </c>
      <c r="H25" s="9">
        <f>SUM(F25:G25)</f>
        <v>91</v>
      </c>
      <c r="I25" s="19">
        <v>11</v>
      </c>
      <c r="J25" s="19">
        <v>12</v>
      </c>
      <c r="K25" s="19">
        <v>7</v>
      </c>
      <c r="L25" s="19">
        <v>4</v>
      </c>
      <c r="M25" s="19">
        <v>7</v>
      </c>
      <c r="N25" s="19">
        <v>8</v>
      </c>
      <c r="O25" s="19">
        <v>9</v>
      </c>
      <c r="P25" s="23">
        <f>SUM(I25:O25)</f>
        <v>58</v>
      </c>
    </row>
    <row r="26" spans="1:16" ht="12" x14ac:dyDescent="0.3">
      <c r="A26" s="21" t="s">
        <v>59</v>
      </c>
      <c r="B26" s="15" t="s">
        <v>81</v>
      </c>
      <c r="C26" s="15" t="s">
        <v>73</v>
      </c>
      <c r="D26" s="22">
        <v>1299223</v>
      </c>
      <c r="E26" s="22">
        <v>150000</v>
      </c>
      <c r="F26" s="15">
        <v>35</v>
      </c>
      <c r="G26" s="15">
        <v>37</v>
      </c>
      <c r="H26" s="9">
        <f>SUM(F26:G26)</f>
        <v>72</v>
      </c>
      <c r="I26" s="19">
        <v>18</v>
      </c>
      <c r="J26" s="19">
        <v>12</v>
      </c>
      <c r="K26" s="19">
        <v>11</v>
      </c>
      <c r="L26" s="19">
        <v>5</v>
      </c>
      <c r="M26" s="19">
        <v>6</v>
      </c>
      <c r="N26" s="19">
        <v>12</v>
      </c>
      <c r="O26" s="19">
        <v>9</v>
      </c>
      <c r="P26" s="23">
        <f>SUM(I26:O26)</f>
        <v>73</v>
      </c>
    </row>
    <row r="27" spans="1:16" ht="12" x14ac:dyDescent="0.3">
      <c r="A27" s="21" t="s">
        <v>60</v>
      </c>
      <c r="B27" s="15" t="s">
        <v>82</v>
      </c>
      <c r="C27" s="15" t="s">
        <v>74</v>
      </c>
      <c r="D27" s="22">
        <v>206979</v>
      </c>
      <c r="E27" s="22">
        <v>93140</v>
      </c>
      <c r="F27" s="15">
        <v>52</v>
      </c>
      <c r="G27" s="15">
        <v>33</v>
      </c>
      <c r="H27" s="9">
        <f>SUM(F27:G27)</f>
        <v>85</v>
      </c>
      <c r="I27" s="19">
        <v>23</v>
      </c>
      <c r="J27" s="19">
        <v>12</v>
      </c>
      <c r="K27" s="19">
        <v>11</v>
      </c>
      <c r="L27" s="19">
        <v>5</v>
      </c>
      <c r="M27" s="19">
        <v>9</v>
      </c>
      <c r="N27" s="19">
        <v>13</v>
      </c>
      <c r="O27" s="19">
        <v>9</v>
      </c>
      <c r="P27" s="23">
        <f>SUM(I27:O27)</f>
        <v>82</v>
      </c>
    </row>
    <row r="28" spans="1:16" ht="12" x14ac:dyDescent="0.3">
      <c r="A28" s="21" t="s">
        <v>61</v>
      </c>
      <c r="B28" s="15" t="s">
        <v>83</v>
      </c>
      <c r="C28" s="15" t="s">
        <v>75</v>
      </c>
      <c r="D28" s="22">
        <v>511000</v>
      </c>
      <c r="E28" s="22">
        <v>150000</v>
      </c>
      <c r="F28" s="15"/>
      <c r="G28" s="15">
        <v>36</v>
      </c>
      <c r="H28" s="9">
        <f>SUM(F28:G28)</f>
        <v>36</v>
      </c>
      <c r="I28" s="19">
        <v>25</v>
      </c>
      <c r="J28" s="19">
        <v>11</v>
      </c>
      <c r="K28" s="19">
        <v>12</v>
      </c>
      <c r="L28" s="19">
        <v>5</v>
      </c>
      <c r="M28" s="19">
        <v>8</v>
      </c>
      <c r="N28" s="19">
        <v>14</v>
      </c>
      <c r="O28" s="19">
        <v>9</v>
      </c>
      <c r="P28" s="23">
        <f>SUM(I28:O28)</f>
        <v>84</v>
      </c>
    </row>
    <row r="29" spans="1:16" ht="12" x14ac:dyDescent="0.3">
      <c r="A29" s="8"/>
      <c r="B29" s="8"/>
      <c r="C29" s="8"/>
      <c r="D29" s="24">
        <f>SUM(D15:D28)</f>
        <v>8740131</v>
      </c>
      <c r="E29" s="24">
        <f>SUM(E15:E28)</f>
        <v>2047615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</row>
    <row r="30" spans="1:16" ht="12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ht="12" x14ac:dyDescent="0.3"/>
    <row r="32" spans="1:16" ht="12" x14ac:dyDescent="0.3"/>
    <row r="33" ht="12" x14ac:dyDescent="0.3"/>
    <row r="34" ht="12" x14ac:dyDescent="0.3"/>
  </sheetData>
  <dataValidations count="7">
    <dataValidation type="whole" allowBlank="1" showInputMessage="1" showErrorMessage="1" errorTitle="ZNOVU A LÉPE" error="To je móóóóóóc!!!!" sqref="I15:I20 I24">
      <formula1>0</formula1>
      <formula2>30</formula2>
    </dataValidation>
    <dataValidation type="whole" showInputMessage="1" showErrorMessage="1" errorTitle="ZNOVU A LÉPE" error="To je móóóóóóc!!!!" sqref="J15:K20 J24:K24">
      <formula1>0</formula1>
      <formula2>15</formula2>
    </dataValidation>
    <dataValidation type="whole" allowBlank="1" showInputMessage="1" showErrorMessage="1" errorTitle="ZNOVU A LÉPE" error="To je móóóóóóc!!!!" sqref="L15:L20 L24">
      <formula1>0</formula1>
      <formula2>5</formula2>
    </dataValidation>
    <dataValidation type="whole" showInputMessage="1" showErrorMessage="1" errorTitle="ZNOVU A LÉPE" error="To je móóóóóóc!!!!" sqref="M15:M20 M24">
      <formula1>0</formula1>
      <formula2>10</formula2>
    </dataValidation>
    <dataValidation type="whole" showInputMessage="1" showErrorMessage="1" errorTitle="ZNOVU A LÉPE" error="To je móóóóóóc!!!!_x000a__x000a_" sqref="N15:N20 N24">
      <formula1>0</formula1>
      <formula2>15</formula2>
    </dataValidation>
    <dataValidation type="whole" showInputMessage="1" showErrorMessage="1" errorTitle="ZNOVU A LÉPE" error="To je móóóóóóc!!!!_x000a__x000a_" sqref="O15:O20 O24">
      <formula1>0</formula1>
      <formula2>10</formula2>
    </dataValidation>
    <dataValidation type="whole" showInputMessage="1" showErrorMessage="1" errorTitle="ZNOVU A LÉPE" error="To je móóóóóóc!!!!" sqref="P15:P28">
      <formula1>0</formula1>
      <formula2>100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/>
  </sheetViews>
  <sheetFormatPr defaultColWidth="9.109375" defaultRowHeight="14.4" x14ac:dyDescent="0.3"/>
  <cols>
    <col min="1" max="1" width="9.33203125" style="1" customWidth="1"/>
    <col min="2" max="2" width="22.109375" style="1" customWidth="1"/>
    <col min="3" max="3" width="23.554687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6384" width="9.109375" style="1"/>
  </cols>
  <sheetData>
    <row r="1" spans="1:16" ht="35.25" customHeight="1" x14ac:dyDescent="0.3">
      <c r="A1" s="2" t="s">
        <v>37</v>
      </c>
    </row>
    <row r="2" spans="1:16" ht="12.6" x14ac:dyDescent="0.3">
      <c r="A2" s="1" t="s">
        <v>38</v>
      </c>
      <c r="I2" s="3" t="s">
        <v>40</v>
      </c>
    </row>
    <row r="3" spans="1:16" ht="12.6" x14ac:dyDescent="0.3">
      <c r="A3" s="1" t="s">
        <v>27</v>
      </c>
      <c r="I3" s="4" t="s">
        <v>41</v>
      </c>
    </row>
    <row r="4" spans="1:16" ht="12.6" x14ac:dyDescent="0.3">
      <c r="A4" s="1" t="s">
        <v>45</v>
      </c>
      <c r="I4" s="5"/>
    </row>
    <row r="5" spans="1:16" ht="12.6" x14ac:dyDescent="0.3">
      <c r="A5" s="1" t="s">
        <v>32</v>
      </c>
      <c r="I5" s="4" t="s">
        <v>46</v>
      </c>
    </row>
    <row r="6" spans="1:16" ht="12.6" x14ac:dyDescent="0.3">
      <c r="A6" s="1" t="s">
        <v>39</v>
      </c>
      <c r="I6" s="4"/>
    </row>
    <row r="7" spans="1:16" ht="12.6" x14ac:dyDescent="0.3">
      <c r="A7" s="1" t="s">
        <v>33</v>
      </c>
      <c r="I7" s="4" t="s">
        <v>42</v>
      </c>
    </row>
    <row r="8" spans="1:16" ht="12.6" x14ac:dyDescent="0.3">
      <c r="A8" s="1" t="s">
        <v>34</v>
      </c>
    </row>
    <row r="9" spans="1:16" ht="12" x14ac:dyDescent="0.3">
      <c r="I9" s="1" t="s">
        <v>43</v>
      </c>
    </row>
    <row r="10" spans="1:16" ht="12" x14ac:dyDescent="0.3">
      <c r="I10" s="13" t="s">
        <v>44</v>
      </c>
    </row>
    <row r="11" spans="1:16" ht="12" x14ac:dyDescent="0.2">
      <c r="I11" s="14" t="s">
        <v>47</v>
      </c>
    </row>
    <row r="13" spans="1:16" ht="106.5" customHeight="1" x14ac:dyDescent="0.3">
      <c r="A13" s="6" t="s">
        <v>0</v>
      </c>
      <c r="B13" s="6" t="s">
        <v>1</v>
      </c>
      <c r="C13" s="6" t="s">
        <v>24</v>
      </c>
      <c r="D13" s="6" t="s">
        <v>22</v>
      </c>
      <c r="E13" s="6" t="s">
        <v>2</v>
      </c>
      <c r="F13" s="6" t="s">
        <v>3</v>
      </c>
      <c r="G13" s="6" t="s">
        <v>4</v>
      </c>
      <c r="H13" s="6" t="s">
        <v>5</v>
      </c>
      <c r="I13" s="7" t="s">
        <v>28</v>
      </c>
      <c r="J13" s="7" t="s">
        <v>23</v>
      </c>
      <c r="K13" s="7" t="s">
        <v>26</v>
      </c>
      <c r="L13" s="7" t="s">
        <v>6</v>
      </c>
      <c r="M13" s="7" t="s">
        <v>7</v>
      </c>
      <c r="N13" s="7" t="s">
        <v>29</v>
      </c>
      <c r="O13" s="7" t="s">
        <v>8</v>
      </c>
      <c r="P13" s="6" t="s">
        <v>9</v>
      </c>
    </row>
    <row r="14" spans="1:16" ht="12" x14ac:dyDescent="0.3">
      <c r="A14" s="8"/>
      <c r="B14" s="8"/>
      <c r="C14" s="8"/>
      <c r="D14" s="8"/>
      <c r="E14" s="8"/>
      <c r="F14" s="9"/>
      <c r="G14" s="9"/>
      <c r="H14" s="9"/>
      <c r="I14" s="10" t="s">
        <v>18</v>
      </c>
      <c r="J14" s="10" t="s">
        <v>19</v>
      </c>
      <c r="K14" s="10" t="s">
        <v>19</v>
      </c>
      <c r="L14" s="10" t="s">
        <v>20</v>
      </c>
      <c r="M14" s="10" t="s">
        <v>21</v>
      </c>
      <c r="N14" s="10" t="s">
        <v>19</v>
      </c>
      <c r="O14" s="10" t="s">
        <v>21</v>
      </c>
      <c r="P14" s="9"/>
    </row>
    <row r="15" spans="1:16" ht="12" x14ac:dyDescent="0.3">
      <c r="A15" s="21" t="s">
        <v>48</v>
      </c>
      <c r="B15" s="15" t="s">
        <v>76</v>
      </c>
      <c r="C15" s="15" t="s">
        <v>62</v>
      </c>
      <c r="D15" s="22">
        <v>1056000</v>
      </c>
      <c r="E15" s="22">
        <v>150000</v>
      </c>
      <c r="F15" s="15">
        <v>52</v>
      </c>
      <c r="G15" s="15"/>
      <c r="H15" s="9">
        <f>SUM(F15:G15)</f>
        <v>52</v>
      </c>
      <c r="I15" s="23">
        <v>10</v>
      </c>
      <c r="J15" s="23">
        <v>13</v>
      </c>
      <c r="K15" s="23">
        <v>7</v>
      </c>
      <c r="L15" s="23">
        <v>4</v>
      </c>
      <c r="M15" s="23">
        <v>8</v>
      </c>
      <c r="N15" s="23">
        <v>10</v>
      </c>
      <c r="O15" s="23">
        <v>10</v>
      </c>
      <c r="P15" s="23">
        <f>SUM(I15:O15)</f>
        <v>62</v>
      </c>
    </row>
    <row r="16" spans="1:16" ht="12" x14ac:dyDescent="0.3">
      <c r="A16" s="21" t="s">
        <v>49</v>
      </c>
      <c r="B16" s="15" t="s">
        <v>77</v>
      </c>
      <c r="C16" s="15" t="s">
        <v>63</v>
      </c>
      <c r="D16" s="22">
        <v>509800</v>
      </c>
      <c r="E16" s="22">
        <v>150000</v>
      </c>
      <c r="F16" s="15">
        <v>60</v>
      </c>
      <c r="G16" s="15">
        <v>24</v>
      </c>
      <c r="H16" s="9">
        <f>SUM(F16:G16)</f>
        <v>84</v>
      </c>
      <c r="I16" s="23">
        <v>20</v>
      </c>
      <c r="J16" s="23">
        <v>12</v>
      </c>
      <c r="K16" s="23">
        <v>13</v>
      </c>
      <c r="L16" s="23">
        <v>3</v>
      </c>
      <c r="M16" s="23">
        <v>4</v>
      </c>
      <c r="N16" s="23">
        <v>9</v>
      </c>
      <c r="O16" s="23">
        <v>10</v>
      </c>
      <c r="P16" s="23">
        <f t="shared" ref="P16:P29" si="0">SUM(I16:O16)</f>
        <v>71</v>
      </c>
    </row>
    <row r="17" spans="1:16" ht="12" x14ac:dyDescent="0.3">
      <c r="A17" s="21" t="s">
        <v>50</v>
      </c>
      <c r="B17" s="15" t="s">
        <v>77</v>
      </c>
      <c r="C17" s="15" t="s">
        <v>64</v>
      </c>
      <c r="D17" s="22">
        <v>421200</v>
      </c>
      <c r="E17" s="22">
        <v>150000</v>
      </c>
      <c r="F17" s="15">
        <v>55</v>
      </c>
      <c r="G17" s="15">
        <v>37</v>
      </c>
      <c r="H17" s="9">
        <f>SUM(F17:G17)</f>
        <v>92</v>
      </c>
      <c r="I17" s="23">
        <v>22</v>
      </c>
      <c r="J17" s="23">
        <v>12</v>
      </c>
      <c r="K17" s="23">
        <v>14</v>
      </c>
      <c r="L17" s="23">
        <v>3</v>
      </c>
      <c r="M17" s="23">
        <v>4</v>
      </c>
      <c r="N17" s="23">
        <v>11</v>
      </c>
      <c r="O17" s="23">
        <v>10</v>
      </c>
      <c r="P17" s="23">
        <f t="shared" si="0"/>
        <v>76</v>
      </c>
    </row>
    <row r="18" spans="1:16" ht="12" x14ac:dyDescent="0.3">
      <c r="A18" s="26" t="s">
        <v>51</v>
      </c>
      <c r="B18" s="15" t="s">
        <v>78</v>
      </c>
      <c r="C18" s="15" t="s">
        <v>65</v>
      </c>
      <c r="D18" s="22">
        <v>312975</v>
      </c>
      <c r="E18" s="22">
        <v>154475</v>
      </c>
      <c r="F18" s="15">
        <v>46</v>
      </c>
      <c r="G18" s="15">
        <v>34</v>
      </c>
      <c r="H18" s="9">
        <f>SUM(F18:G18)</f>
        <v>80</v>
      </c>
      <c r="I18" s="23">
        <v>14</v>
      </c>
      <c r="J18" s="23">
        <v>10</v>
      </c>
      <c r="K18" s="23">
        <v>8</v>
      </c>
      <c r="L18" s="23">
        <v>3</v>
      </c>
      <c r="M18" s="23">
        <v>3</v>
      </c>
      <c r="N18" s="23">
        <v>8</v>
      </c>
      <c r="O18" s="23">
        <v>5</v>
      </c>
      <c r="P18" s="23">
        <f t="shared" si="0"/>
        <v>51</v>
      </c>
    </row>
    <row r="19" spans="1:16" ht="12" x14ac:dyDescent="0.2">
      <c r="A19" s="25" t="s">
        <v>52</v>
      </c>
      <c r="B19" s="15" t="s">
        <v>77</v>
      </c>
      <c r="C19" s="15" t="s">
        <v>66</v>
      </c>
      <c r="D19" s="22">
        <v>430200</v>
      </c>
      <c r="E19" s="22">
        <v>150000</v>
      </c>
      <c r="F19" s="15">
        <v>50</v>
      </c>
      <c r="G19" s="15">
        <v>33</v>
      </c>
      <c r="H19" s="9">
        <f>SUM(F19:G19)</f>
        <v>83</v>
      </c>
      <c r="I19" s="23">
        <v>27</v>
      </c>
      <c r="J19" s="23">
        <v>12</v>
      </c>
      <c r="K19" s="23">
        <v>14</v>
      </c>
      <c r="L19" s="23">
        <v>3</v>
      </c>
      <c r="M19" s="23">
        <v>4</v>
      </c>
      <c r="N19" s="23">
        <v>11</v>
      </c>
      <c r="O19" s="23">
        <v>10</v>
      </c>
      <c r="P19" s="23">
        <f t="shared" si="0"/>
        <v>81</v>
      </c>
    </row>
    <row r="20" spans="1:16" ht="12" x14ac:dyDescent="0.3">
      <c r="A20" s="21" t="s">
        <v>53</v>
      </c>
      <c r="B20" s="15" t="s">
        <v>76</v>
      </c>
      <c r="C20" s="15" t="s">
        <v>67</v>
      </c>
      <c r="D20" s="22">
        <v>548000</v>
      </c>
      <c r="E20" s="22">
        <v>150000</v>
      </c>
      <c r="F20" s="15">
        <v>23</v>
      </c>
      <c r="G20" s="15">
        <v>39</v>
      </c>
      <c r="H20" s="9">
        <f>SUM(F20:G20)</f>
        <v>62</v>
      </c>
      <c r="I20" s="23">
        <v>9</v>
      </c>
      <c r="J20" s="23">
        <v>13</v>
      </c>
      <c r="K20" s="23">
        <v>7</v>
      </c>
      <c r="L20" s="23">
        <v>4</v>
      </c>
      <c r="M20" s="23">
        <v>9</v>
      </c>
      <c r="N20" s="23">
        <v>9</v>
      </c>
      <c r="O20" s="23">
        <v>10</v>
      </c>
      <c r="P20" s="23">
        <f t="shared" si="0"/>
        <v>61</v>
      </c>
    </row>
    <row r="21" spans="1:16" ht="12" x14ac:dyDescent="0.3">
      <c r="A21" s="21" t="s">
        <v>54</v>
      </c>
      <c r="B21" s="15" t="s">
        <v>79</v>
      </c>
      <c r="C21" s="15" t="s">
        <v>68</v>
      </c>
      <c r="D21" s="22">
        <v>543692</v>
      </c>
      <c r="E21" s="22">
        <v>150000</v>
      </c>
      <c r="F21" s="15">
        <v>54</v>
      </c>
      <c r="G21" s="15">
        <v>38</v>
      </c>
      <c r="H21" s="9">
        <f>SUM(F21:G21)</f>
        <v>92</v>
      </c>
      <c r="I21" s="23">
        <v>12</v>
      </c>
      <c r="J21" s="23">
        <v>14</v>
      </c>
      <c r="K21" s="23">
        <v>7</v>
      </c>
      <c r="L21" s="23">
        <v>5</v>
      </c>
      <c r="M21" s="23">
        <v>7</v>
      </c>
      <c r="N21" s="23">
        <v>13</v>
      </c>
      <c r="O21" s="23">
        <v>10</v>
      </c>
      <c r="P21" s="23">
        <f t="shared" si="0"/>
        <v>68</v>
      </c>
    </row>
    <row r="22" spans="1:16" ht="12" x14ac:dyDescent="0.3">
      <c r="A22" s="21" t="s">
        <v>55</v>
      </c>
      <c r="B22" s="15" t="s">
        <v>79</v>
      </c>
      <c r="C22" s="15" t="s">
        <v>69</v>
      </c>
      <c r="D22" s="22">
        <v>644663</v>
      </c>
      <c r="E22" s="22">
        <v>150000</v>
      </c>
      <c r="F22" s="15">
        <v>35</v>
      </c>
      <c r="G22" s="15"/>
      <c r="H22" s="9">
        <f>SUM(F22:G22)</f>
        <v>35</v>
      </c>
      <c r="I22" s="23">
        <v>13</v>
      </c>
      <c r="J22" s="23">
        <v>14</v>
      </c>
      <c r="K22" s="23">
        <v>9</v>
      </c>
      <c r="L22" s="23">
        <v>5</v>
      </c>
      <c r="M22" s="23">
        <v>7</v>
      </c>
      <c r="N22" s="23">
        <v>13</v>
      </c>
      <c r="O22" s="23">
        <v>10</v>
      </c>
      <c r="P22" s="23">
        <f t="shared" si="0"/>
        <v>71</v>
      </c>
    </row>
    <row r="23" spans="1:16" ht="12" x14ac:dyDescent="0.3">
      <c r="A23" s="21" t="s">
        <v>56</v>
      </c>
      <c r="B23" s="15" t="s">
        <v>79</v>
      </c>
      <c r="C23" s="15" t="s">
        <v>70</v>
      </c>
      <c r="D23" s="22">
        <v>796499</v>
      </c>
      <c r="E23" s="22">
        <v>150000</v>
      </c>
      <c r="F23" s="15">
        <v>55</v>
      </c>
      <c r="G23" s="15"/>
      <c r="H23" s="9">
        <f>SUM(F23:G23)</f>
        <v>55</v>
      </c>
      <c r="I23" s="23">
        <v>12</v>
      </c>
      <c r="J23" s="23">
        <v>14</v>
      </c>
      <c r="K23" s="23">
        <v>9</v>
      </c>
      <c r="L23" s="23">
        <v>5</v>
      </c>
      <c r="M23" s="23">
        <v>7</v>
      </c>
      <c r="N23" s="23">
        <v>13</v>
      </c>
      <c r="O23" s="23">
        <v>10</v>
      </c>
      <c r="P23" s="23">
        <f t="shared" si="0"/>
        <v>70</v>
      </c>
    </row>
    <row r="24" spans="1:16" ht="12" x14ac:dyDescent="0.3">
      <c r="A24" s="15" t="s">
        <v>57</v>
      </c>
      <c r="B24" s="16" t="s">
        <v>80</v>
      </c>
      <c r="C24" s="16" t="s">
        <v>71</v>
      </c>
      <c r="D24" s="17">
        <v>1120000</v>
      </c>
      <c r="E24" s="17">
        <v>150000</v>
      </c>
      <c r="F24" s="15">
        <v>56</v>
      </c>
      <c r="G24" s="15">
        <v>32</v>
      </c>
      <c r="H24" s="18">
        <f>SUM(F24:G24)</f>
        <v>88</v>
      </c>
      <c r="I24" s="23">
        <v>27</v>
      </c>
      <c r="J24" s="23">
        <v>10</v>
      </c>
      <c r="K24" s="23">
        <v>14</v>
      </c>
      <c r="L24" s="23">
        <v>3</v>
      </c>
      <c r="M24" s="23">
        <v>7</v>
      </c>
      <c r="N24" s="23">
        <v>14</v>
      </c>
      <c r="O24" s="23">
        <v>6</v>
      </c>
      <c r="P24" s="23">
        <f t="shared" si="0"/>
        <v>81</v>
      </c>
    </row>
    <row r="25" spans="1:16" ht="12" x14ac:dyDescent="0.3">
      <c r="A25" s="21" t="s">
        <v>58</v>
      </c>
      <c r="B25" s="15" t="s">
        <v>81</v>
      </c>
      <c r="C25" s="15" t="s">
        <v>72</v>
      </c>
      <c r="D25" s="22">
        <v>339900</v>
      </c>
      <c r="E25" s="22">
        <v>150000</v>
      </c>
      <c r="F25" s="15">
        <v>60</v>
      </c>
      <c r="G25" s="15">
        <v>31</v>
      </c>
      <c r="H25" s="9">
        <f>SUM(F25:G25)</f>
        <v>91</v>
      </c>
      <c r="I25" s="23">
        <v>13</v>
      </c>
      <c r="J25" s="23">
        <v>11</v>
      </c>
      <c r="K25" s="23">
        <v>8</v>
      </c>
      <c r="L25" s="23">
        <v>4</v>
      </c>
      <c r="M25" s="23">
        <v>6</v>
      </c>
      <c r="N25" s="23">
        <v>8</v>
      </c>
      <c r="O25" s="23">
        <v>10</v>
      </c>
      <c r="P25" s="23">
        <f t="shared" si="0"/>
        <v>60</v>
      </c>
    </row>
    <row r="26" spans="1:16" ht="12" x14ac:dyDescent="0.3">
      <c r="A26" s="21" t="s">
        <v>59</v>
      </c>
      <c r="B26" s="15" t="s">
        <v>81</v>
      </c>
      <c r="C26" s="15" t="s">
        <v>73</v>
      </c>
      <c r="D26" s="22">
        <v>1299223</v>
      </c>
      <c r="E26" s="22">
        <v>150000</v>
      </c>
      <c r="F26" s="15">
        <v>35</v>
      </c>
      <c r="G26" s="15">
        <v>37</v>
      </c>
      <c r="H26" s="9">
        <f>SUM(F26:G26)</f>
        <v>72</v>
      </c>
      <c r="I26" s="23">
        <v>22</v>
      </c>
      <c r="J26" s="23">
        <v>14</v>
      </c>
      <c r="K26" s="23">
        <v>9</v>
      </c>
      <c r="L26" s="23">
        <v>5</v>
      </c>
      <c r="M26" s="23">
        <v>5</v>
      </c>
      <c r="N26" s="23">
        <v>13</v>
      </c>
      <c r="O26" s="23">
        <v>10</v>
      </c>
      <c r="P26" s="23">
        <f t="shared" si="0"/>
        <v>78</v>
      </c>
    </row>
    <row r="27" spans="1:16" ht="12" x14ac:dyDescent="0.3">
      <c r="A27" s="21" t="s">
        <v>60</v>
      </c>
      <c r="B27" s="15" t="s">
        <v>82</v>
      </c>
      <c r="C27" s="15" t="s">
        <v>74</v>
      </c>
      <c r="D27" s="22">
        <v>206979</v>
      </c>
      <c r="E27" s="22">
        <v>93140</v>
      </c>
      <c r="F27" s="15">
        <v>52</v>
      </c>
      <c r="G27" s="15">
        <v>33</v>
      </c>
      <c r="H27" s="9">
        <f>SUM(F27:G27)</f>
        <v>85</v>
      </c>
      <c r="I27" s="23">
        <v>19</v>
      </c>
      <c r="J27" s="23">
        <v>14</v>
      </c>
      <c r="K27" s="23">
        <v>10</v>
      </c>
      <c r="L27" s="23">
        <v>5</v>
      </c>
      <c r="M27" s="23">
        <v>9</v>
      </c>
      <c r="N27" s="23">
        <v>14</v>
      </c>
      <c r="O27" s="23">
        <v>10</v>
      </c>
      <c r="P27" s="23">
        <f t="shared" si="0"/>
        <v>81</v>
      </c>
    </row>
    <row r="28" spans="1:16" ht="12" x14ac:dyDescent="0.3">
      <c r="A28" s="21" t="s">
        <v>61</v>
      </c>
      <c r="B28" s="15" t="s">
        <v>83</v>
      </c>
      <c r="C28" s="15" t="s">
        <v>75</v>
      </c>
      <c r="D28" s="22">
        <v>511000</v>
      </c>
      <c r="E28" s="22">
        <v>150000</v>
      </c>
      <c r="F28" s="15"/>
      <c r="G28" s="15">
        <v>36</v>
      </c>
      <c r="H28" s="9">
        <f>SUM(F28:G28)</f>
        <v>36</v>
      </c>
      <c r="I28" s="23">
        <v>19</v>
      </c>
      <c r="J28" s="23">
        <v>12</v>
      </c>
      <c r="K28" s="23">
        <v>9</v>
      </c>
      <c r="L28" s="23">
        <v>4</v>
      </c>
      <c r="M28" s="23">
        <v>9</v>
      </c>
      <c r="N28" s="23">
        <v>12</v>
      </c>
      <c r="O28" s="23">
        <v>9</v>
      </c>
      <c r="P28" s="23">
        <f t="shared" si="0"/>
        <v>74</v>
      </c>
    </row>
    <row r="29" spans="1:16" ht="12" x14ac:dyDescent="0.3">
      <c r="A29" s="8"/>
      <c r="B29" s="8"/>
      <c r="C29" s="8"/>
      <c r="D29" s="24">
        <f>SUM(D15:D28)</f>
        <v>8740131</v>
      </c>
      <c r="E29" s="24">
        <f>SUM(E15:E28)</f>
        <v>2047615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23">
        <f t="shared" si="0"/>
        <v>0</v>
      </c>
    </row>
    <row r="30" spans="1:16" ht="12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ht="12" x14ac:dyDescent="0.3"/>
    <row r="32" spans="1:16" ht="12" x14ac:dyDescent="0.3"/>
    <row r="33" ht="12" x14ac:dyDescent="0.3"/>
    <row r="34" ht="12" x14ac:dyDescent="0.3"/>
  </sheetData>
  <dataValidations count="1">
    <dataValidation type="whole" showInputMessage="1" showErrorMessage="1" errorTitle="ZNOVU A LÉPE" error="To je móóóóóóc!!!!" sqref="P15:P29">
      <formula1>0</formula1>
      <formula2>100</formula2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DISTRIBUCE</vt:lpstr>
      <vt:lpstr>JK</vt:lpstr>
      <vt:lpstr>PB</vt:lpstr>
      <vt:lpstr>PM</vt:lpstr>
      <vt:lpstr>RN</vt:lpstr>
      <vt:lpstr>ZK</vt:lpstr>
      <vt:lpstr>DISTRIBUCE!Oblast_tisku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2014-06-30T13:47:30Z</cp:lastPrinted>
  <dcterms:created xsi:type="dcterms:W3CDTF">2013-12-06T22:03:05Z</dcterms:created>
  <dcterms:modified xsi:type="dcterms:W3CDTF">2017-09-21T10:04:53Z</dcterms:modified>
</cp:coreProperties>
</file>